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320" windowHeight="9132" tabRatio="500"/>
  </bookViews>
  <sheets>
    <sheet name="ΙΣΟΛΟΓΙΣΜΟΣ 2017" sheetId="5" r:id="rId1"/>
  </sheets>
  <definedNames>
    <definedName name="_xlnm.Print_Area" localSheetId="0">'ΙΣΟΛΟΓΙΣΜΟΣ 2017'!$A$1:$L$188</definedName>
  </definedNames>
  <calcPr calcId="125725"/>
</workbook>
</file>

<file path=xl/calcChain.xml><?xml version="1.0" encoding="utf-8"?>
<calcChain xmlns="http://schemas.openxmlformats.org/spreadsheetml/2006/main">
  <c r="N67" i="5"/>
  <c r="M67"/>
  <c r="N64"/>
  <c r="M64"/>
  <c r="G100"/>
  <c r="D100"/>
  <c r="H48"/>
  <c r="H51"/>
  <c r="H59"/>
  <c r="E48"/>
  <c r="H104"/>
  <c r="E104"/>
  <c r="G95"/>
  <c r="H100"/>
  <c r="D90"/>
  <c r="E90"/>
  <c r="E84"/>
  <c r="E77"/>
  <c r="E79"/>
  <c r="E81"/>
  <c r="E85"/>
  <c r="E91"/>
  <c r="K36"/>
  <c r="K37"/>
  <c r="J36"/>
  <c r="J37"/>
  <c r="K15"/>
  <c r="K20"/>
  <c r="K64"/>
  <c r="J15"/>
  <c r="H58"/>
  <c r="E58"/>
  <c r="H54"/>
  <c r="E54"/>
  <c r="H35"/>
  <c r="H37"/>
  <c r="E35"/>
  <c r="E37"/>
  <c r="H29"/>
  <c r="E29"/>
  <c r="H17"/>
  <c r="E17"/>
  <c r="G30"/>
  <c r="G31"/>
  <c r="F30"/>
  <c r="F31"/>
  <c r="D30"/>
  <c r="D31"/>
  <c r="H21"/>
  <c r="E21"/>
  <c r="E20"/>
  <c r="D94"/>
  <c r="D95"/>
  <c r="E100"/>
  <c r="E49"/>
  <c r="E51"/>
  <c r="E59"/>
  <c r="C25"/>
  <c r="C30"/>
  <c r="C31"/>
  <c r="H84"/>
  <c r="G90"/>
  <c r="H90"/>
  <c r="H77"/>
  <c r="H79"/>
  <c r="H81"/>
  <c r="H85"/>
  <c r="H91"/>
  <c r="H101"/>
  <c r="H105"/>
  <c r="K75"/>
  <c r="K79"/>
  <c r="J77"/>
  <c r="H28"/>
  <c r="E28"/>
  <c r="H27"/>
  <c r="E27"/>
  <c r="H26"/>
  <c r="E26"/>
  <c r="H25"/>
  <c r="E25"/>
  <c r="H24"/>
  <c r="E24"/>
  <c r="H23"/>
  <c r="E23"/>
  <c r="H22"/>
  <c r="E22"/>
  <c r="H20"/>
  <c r="H19"/>
  <c r="E19"/>
  <c r="H18"/>
  <c r="E18"/>
  <c r="H14"/>
  <c r="E14"/>
  <c r="H10"/>
  <c r="E10"/>
  <c r="H30"/>
  <c r="H31"/>
  <c r="H38"/>
  <c r="E30"/>
  <c r="E31"/>
  <c r="E38"/>
  <c r="E64"/>
  <c r="H64"/>
  <c r="E101"/>
  <c r="E105"/>
  <c r="J75"/>
  <c r="J79"/>
  <c r="J18"/>
  <c r="J20"/>
  <c r="J64"/>
</calcChain>
</file>

<file path=xl/sharedStrings.xml><?xml version="1.0" encoding="utf-8"?>
<sst xmlns="http://schemas.openxmlformats.org/spreadsheetml/2006/main" count="151" uniqueCount="144">
  <si>
    <t>ΔΙΑΚΟΣΤΑΜΑΤΙΟΥ ΣΑΒΒΑΣ</t>
  </si>
  <si>
    <t>ΔΗΜΟΣ ΡΟΔΟΥ ΝΟΜΟΥ ΔΩΔΕΚΑΝΗΣΟΥ</t>
  </si>
  <si>
    <t>Ε  Ν  Ε  Ρ  Γ  Η  Τ  Ι  Κ  Ο</t>
  </si>
  <si>
    <t>Ε Ν Ε Ρ Γ Η Τ Ι Κ Ο</t>
  </si>
  <si>
    <t>Π   Α   Θ   Η   Τ   Ι   Κ   Ο</t>
  </si>
  <si>
    <t>Ποσά κλειόμενης</t>
  </si>
  <si>
    <t>Ποσά προηγούμ.</t>
  </si>
  <si>
    <t>Αξία κτήσεως</t>
  </si>
  <si>
    <t>Αποσβέσεις</t>
  </si>
  <si>
    <t>Αναπόσβ. Αξία</t>
  </si>
  <si>
    <t>Α. ΙΔΙΑ ΚΕΦΑΛΑΙΑ</t>
  </si>
  <si>
    <t>Β. ΕΞΟΔΑ ΕΓΚΑΤΑΣΤΑΣΕΩΣ</t>
  </si>
  <si>
    <t>4. Λοιπά έξοδα εγκαταστάσεως</t>
  </si>
  <si>
    <t>Ι. Κεφάλαιο</t>
  </si>
  <si>
    <t>Γ. ΠΑΓΙΟ ΕΝΕΡΓΗΤΙΚΟ</t>
  </si>
  <si>
    <t xml:space="preserve"> I. Ασώματες ακινητοποιήσεις</t>
  </si>
  <si>
    <t>1.  Έξοδα ερευνών &amp; αναπτύξεως</t>
  </si>
  <si>
    <t>3. Δωρεές παγίων</t>
  </si>
  <si>
    <t>4. Επιχορηγήσεις επενδύσεων</t>
  </si>
  <si>
    <t>ΙI. Ενσώματες ακινητοποιήσεις</t>
  </si>
  <si>
    <t>1.  Γήπεδα - Οικόπεδα</t>
  </si>
  <si>
    <t>1α.Πλατείες-Πάρκα-Παιδότοποι κοινής χρήσεως</t>
  </si>
  <si>
    <t>1β.Οδοί-Οδοστρώματα κοινής χρήσεως</t>
  </si>
  <si>
    <t>1γ.Πεζοδρόμια κοινής χρήσεως</t>
  </si>
  <si>
    <t>IV. Αποτελέσματα εις νέο</t>
  </si>
  <si>
    <t>2. Ορυχεία,Μεταλλεία,Λατομεία,Αγροί-Φυτείες,Δάση</t>
  </si>
  <si>
    <t>3.  Κτίρια &amp; τεχνικά έργα</t>
  </si>
  <si>
    <t>3α.Κτιριακές εγκαταστάσεις κοινής χρήσης</t>
  </si>
  <si>
    <t>3β.Εγκαταστάσεις ηλεκτροφωτισμού κοινής χρήσης</t>
  </si>
  <si>
    <t>3γ.Λοιπές μόνιμες εγκαταστάσεις κοινής χρήσης</t>
  </si>
  <si>
    <t>4.  Μηχ/τα- τεχνικές εγκαταστάσεις &amp; λοιπός μηχ/κός εξοπλ.</t>
  </si>
  <si>
    <t xml:space="preserve">5.  Μεταφορικά μέσα </t>
  </si>
  <si>
    <t>B. ΠΡΟΒΛΕΨΕΙΣ</t>
  </si>
  <si>
    <t>6.  Έπιπλα &amp; λοιπός εξοπλισμός</t>
  </si>
  <si>
    <t>1. Προβλέψεις αποζημιώσεως προσωπικού</t>
  </si>
  <si>
    <t xml:space="preserve">    λόγω εξόδου από την υπηρεσία</t>
  </si>
  <si>
    <t>Σύνολο Ακινητοποιήσεων (ΓΙ+ΓΙΙ)</t>
  </si>
  <si>
    <t>Γ. ΥΠΟΧΡΕΩΣΕΙΣ</t>
  </si>
  <si>
    <t xml:space="preserve">  1. Τίτλοι πάγιας επένδυσης</t>
  </si>
  <si>
    <t>Ι. Μακροπρόθεσμες υποχρεώσεις</t>
  </si>
  <si>
    <t>ΙΙ. Βραχυπρόθεσμες υποχρεώσεις</t>
  </si>
  <si>
    <t>1. Προμηθευτές</t>
  </si>
  <si>
    <t>5. Υποχρεώσεις από φόρους - τέλη</t>
  </si>
  <si>
    <t>Δ. ΚΥΚΛΟΦΟΡΟΥΝ ΕΝΕΡΓΗΤΙΚΟ</t>
  </si>
  <si>
    <t>6. Ασφαλιστικοί οργανισμοί</t>
  </si>
  <si>
    <t xml:space="preserve"> I. Αποθέματα</t>
  </si>
  <si>
    <t>7. Μακροπρόθ.υποχρεώσεις πληρωτέες στην επόμενη χρήση</t>
  </si>
  <si>
    <t>8. Πιστωτές διάφοροι</t>
  </si>
  <si>
    <t>Σύνολο υποχρεώσεων (ΓΙ+ΓΙΙ)</t>
  </si>
  <si>
    <t>ΙΙ. Απαιτήσεις</t>
  </si>
  <si>
    <t xml:space="preserve">  1.Απαιτήσεις από πώληση αγαθών &amp; υπηρεσιών</t>
  </si>
  <si>
    <t>Δ. ΜΕΤΑΒΑΤΙΚΟΙ ΛΟΓ/ΣΜΟΙ ΠΑΘΗΤΙΚΟΥ</t>
  </si>
  <si>
    <t>2. Έξοδα χρήσεως δουλευμένα</t>
  </si>
  <si>
    <t xml:space="preserve">  5.Χρεώστες διάφοροι</t>
  </si>
  <si>
    <t>ΙΙI. Χρεόγραφα</t>
  </si>
  <si>
    <t xml:space="preserve">  1.Μετοχές</t>
  </si>
  <si>
    <t>ΙV. Διαθέσιμα</t>
  </si>
  <si>
    <t xml:space="preserve">  1. Ταμείο</t>
  </si>
  <si>
    <t xml:space="preserve">  3. Καταθέσεις όψεως &amp; προθεσμίας</t>
  </si>
  <si>
    <t>Ε. ΜΕΤΑΒΑΤΙΚΟΙ ΛΟΓΑΡΙΑΣΜΟΙ ΕΝΕΡΓΗΤΙΚΟΥ</t>
  </si>
  <si>
    <t xml:space="preserve">  2. Έσοδα χρήσεως εισπρακτέα</t>
  </si>
  <si>
    <t>ΓΕΝΙΚΟ ΣΥΝΟΛΟ ΕΝΕΡΓΗΤΙΚΟΥ (Β + Γ + Δ+ Ε)</t>
  </si>
  <si>
    <t>ΛΟΓΑΡΙΑΣΜΟΙ ΤΑΞΕΩΣ ΧΡΕΩΣΤΙΚΟΙ</t>
  </si>
  <si>
    <t>ΛΟΓΑΡΙΑΣΜΟΙ ΤΑΞΕΩΣ ΠΙΣΤΩΤΙΚΟΙ</t>
  </si>
  <si>
    <t xml:space="preserve">ΠΙΝΑΚΑΣ ΔΙΑΘΕΣΗΣ ΑΠΟΤΕΛΕΣΜΑΤΩΝ </t>
  </si>
  <si>
    <t>Ποσά  προηγούμ.</t>
  </si>
  <si>
    <t>Ι. Αποτελέσματα εκμεταλλεύσεως</t>
  </si>
  <si>
    <t>1. Έσοδα από πώληση αγαθών και υπηρεσιών</t>
  </si>
  <si>
    <t xml:space="preserve">Καθαρά αποτελέσματα (έλλειμμα) χρήσεως </t>
  </si>
  <si>
    <t>2. Έσοδα από φόρους-εισφορές-πρόστιμα-προσαυξήσεις</t>
  </si>
  <si>
    <t>3. Τακτικές επιχορηγήσεις από κρατικό προυπολογισμό</t>
  </si>
  <si>
    <t xml:space="preserve">Έλλειμμα εις νέο </t>
  </si>
  <si>
    <t xml:space="preserve">    Σύνολο</t>
  </si>
  <si>
    <r>
      <t xml:space="preserve">    </t>
    </r>
    <r>
      <rPr>
        <u/>
        <sz val="10"/>
        <rFont val="Arial"/>
        <family val="2"/>
      </rPr>
      <t>Μείο</t>
    </r>
    <r>
      <rPr>
        <sz val="10"/>
        <rFont val="Arial"/>
        <family val="2"/>
      </rPr>
      <t>ν:</t>
    </r>
  </si>
  <si>
    <t>Ο ΔΗΜΑΡΧΟΣ</t>
  </si>
  <si>
    <t>1. Έξοδα διοικητικής λειτουργίας</t>
  </si>
  <si>
    <t>3. Έξοδα λειτουργίας δημοσίων σχέσεων</t>
  </si>
  <si>
    <r>
      <t xml:space="preserve">    </t>
    </r>
    <r>
      <rPr>
        <u/>
        <sz val="10"/>
        <rFont val="Arial"/>
        <family val="2"/>
      </rPr>
      <t>Πλέον</t>
    </r>
    <r>
      <rPr>
        <sz val="10"/>
        <rFont val="Arial"/>
        <family val="2"/>
      </rPr>
      <t xml:space="preserve"> : </t>
    </r>
  </si>
  <si>
    <t>XΑΤΖΗΔΙΑΚΟΣ ΦΩΤΙΟΣ</t>
  </si>
  <si>
    <t>ΑΔΤ. ΑΑ-799446</t>
  </si>
  <si>
    <t>4. Πιστωτικοί τόκοι &amp; συναφή έσοδα</t>
  </si>
  <si>
    <r>
      <t xml:space="preserve">    </t>
    </r>
    <r>
      <rPr>
        <u/>
        <sz val="10"/>
        <rFont val="Arial"/>
        <family val="2"/>
      </rPr>
      <t>Μείον:</t>
    </r>
  </si>
  <si>
    <t>2. Προβλέψεις υποτίμησης τίτλων και χρεογράφων</t>
  </si>
  <si>
    <t xml:space="preserve"> Ο ΑΝΤΙΔΗΜΑΡΧΟΣ ΟΙΚΟΝΟΜΙΚΩΝ</t>
  </si>
  <si>
    <t>3. Χρεωστικοί τόκοι &amp; συναφή έξοδα</t>
  </si>
  <si>
    <r>
      <rPr>
        <b/>
        <sz val="10"/>
        <rFont val="Arial"/>
        <family val="2"/>
      </rPr>
      <t xml:space="preserve">     </t>
    </r>
    <r>
      <rPr>
        <b/>
        <u/>
        <sz val="10"/>
        <rFont val="Arial"/>
        <family val="2"/>
      </rPr>
      <t>Πλέον: ΙΙ. Έκτακτα αποτελέσματα</t>
    </r>
  </si>
  <si>
    <t xml:space="preserve">1. Έκτακτα &amp; ανόργανα έσοδα </t>
  </si>
  <si>
    <t>3. Έσοδα προηγουμένων χρήσεων</t>
  </si>
  <si>
    <t>ΑΔΤ. ΑΙ.429944</t>
  </si>
  <si>
    <t>Η ΠΡΟΪΣΤΑΜΕΝΗ ΔΙΕΥΘΥΝΣΗΣ ΟΙΚΟΝΟΜΙΚΩΝ ΥΠΗΡΕΣΙΩΝ</t>
  </si>
  <si>
    <t>ΚΑΛΟΓΗΡΟΥ ΠΑΡΑΣΚΕΥΗ</t>
  </si>
  <si>
    <t>ΑΔΤ. ΑΖ-452646</t>
  </si>
  <si>
    <t>Οργανικά &amp; ΄Εκτακτα Αποτελέσματα (ζημίες)</t>
  </si>
  <si>
    <t xml:space="preserve"> Ο ΛΟΓΙΣΤΗΣ</t>
  </si>
  <si>
    <r>
      <t xml:space="preserve">    </t>
    </r>
    <r>
      <rPr>
        <u/>
        <sz val="10"/>
        <rFont val="Arial"/>
        <family val="2"/>
      </rPr>
      <t>Μείον</t>
    </r>
    <r>
      <rPr>
        <sz val="10"/>
        <rFont val="Arial"/>
        <family val="2"/>
      </rPr>
      <t xml:space="preserve"> :</t>
    </r>
  </si>
  <si>
    <t>Μείον : Οι από αυτές ενσωματωμένες στο λειτουργικό κόστος</t>
  </si>
  <si>
    <t xml:space="preserve">ΚΑΘΑΡΑ ΑΠΟΤΕΛΕΣΜΑΤΑ (έλλειμμα) ΧΡΗΣΕΩΣ </t>
  </si>
  <si>
    <t xml:space="preserve">                       Ποσά κλειόμενης χρήσης 2017</t>
  </si>
  <si>
    <t xml:space="preserve">            Ποσά προηγούμενης χρήσης 2016</t>
  </si>
  <si>
    <t>χρήσης 2017</t>
  </si>
  <si>
    <t>χρήσης 2016</t>
  </si>
  <si>
    <t>ΚΑΤΑΣΤΑΣΗ ΛΟΓΑΡΙΑΣΜΟΥ ΑΠΟΤΕΛΕΣΜΑΤΩΝ ΧΡΗΣΕΩΣ ΤΗΣ 31ης ΔΕΚΕΜΒΡΙΟΥ 2017</t>
  </si>
  <si>
    <t xml:space="preserve">                       Ποσά προηγούμενης χρήσης 2016</t>
  </si>
  <si>
    <t xml:space="preserve">                             ΙΣΟΛΟΓΙΣΜΟΣ  της 31ης ΔΕΚΕΜΒΡΙΟΥ 2017 -7η ΔΗΜΟΤΙΚΗ ΧΡΗΣΗ  1.1.2017 έως 31.12.2017</t>
  </si>
  <si>
    <t xml:space="preserve">ΚΑΡΑΜΠΗΣ ΗΛΙΑΣ </t>
  </si>
  <si>
    <t>ΑΔΤ ΑΙ 924608</t>
  </si>
  <si>
    <t>Μικτά αποτελέσματα (έλλειμμα/πλεόνασμα) εκμ/σεως</t>
  </si>
  <si>
    <t>Μερικά αποτελέσματα (ζημίες/κέρδη) εκμεταλλεύσεως</t>
  </si>
  <si>
    <t>Ολικά αποτελέσματα (ζημίες/κέρδη) εκμεταλλεύσεως</t>
  </si>
  <si>
    <t xml:space="preserve"> </t>
  </si>
  <si>
    <t xml:space="preserve">    Μείον :</t>
  </si>
  <si>
    <t xml:space="preserve">   1. Έκτακτα &amp; Ανόργανα έξοδα </t>
  </si>
  <si>
    <t xml:space="preserve">   3. ΄Εξοδα προηγουμένων χρήσεων</t>
  </si>
  <si>
    <t xml:space="preserve">   4. Προβλέψεις για έκτακτους κινδύνους</t>
  </si>
  <si>
    <t>7.  Aκινητοποιήσεις υπό εκτέλεση και προκαταβ. παγίων</t>
  </si>
  <si>
    <t>ΙΙI.Τίτλοι πάγιας επένδυσης &amp; άλλες μακροπρόθεσμες χρηματοοικονομικές απαιτήσεις</t>
  </si>
  <si>
    <t>Συνολο Κυκλοφορούντος Ενεργητικού (ΔΙ+ΔΙΙ+ΔΙΙΙ+ΔIV)</t>
  </si>
  <si>
    <t>Υπόλοιπο ελλειμμάτων εις νέο</t>
  </si>
  <si>
    <t>ΓΕΝΙΚΟ ΣΥΝΟΛΟ ΠΑΘΗΤΙΚΟΥ  (Α+Β+Γ+Δ)</t>
  </si>
  <si>
    <r>
      <t xml:space="preserve">       </t>
    </r>
    <r>
      <rPr>
        <b/>
        <u/>
        <sz val="10"/>
        <rFont val="Arial"/>
        <family val="2"/>
      </rPr>
      <t xml:space="preserve">Μείον:  </t>
    </r>
    <r>
      <rPr>
        <sz val="10"/>
        <rFont val="Arial"/>
        <family val="2"/>
      </rPr>
      <t xml:space="preserve">Προβλέψεις </t>
    </r>
  </si>
  <si>
    <t>2. Χρεωστικοί λογαριασμοί Προϋπολογισμού</t>
  </si>
  <si>
    <r>
      <t xml:space="preserve">   </t>
    </r>
    <r>
      <rPr>
        <b/>
        <u/>
        <sz val="10"/>
        <rFont val="Arial"/>
        <family val="2"/>
      </rPr>
      <t>Μείον:</t>
    </r>
    <r>
      <rPr>
        <b/>
        <sz val="10"/>
        <rFont val="Arial"/>
        <family val="2"/>
        <charset val="161"/>
      </rPr>
      <t xml:space="preserve">  </t>
    </r>
    <r>
      <rPr>
        <sz val="10"/>
        <rFont val="Arial"/>
        <family val="2"/>
      </rPr>
      <t>Προβλέψεις υποτιμήσεως</t>
    </r>
  </si>
  <si>
    <r>
      <t xml:space="preserve">      </t>
    </r>
    <r>
      <rPr>
        <b/>
        <u/>
        <sz val="10"/>
        <rFont val="Arial"/>
        <family val="2"/>
      </rPr>
      <t>Μείον:</t>
    </r>
    <r>
      <rPr>
        <b/>
        <sz val="10"/>
        <rFont val="Arial"/>
        <family val="2"/>
        <charset val="161"/>
      </rPr>
      <t xml:space="preserve"> </t>
    </r>
    <r>
      <rPr>
        <sz val="10"/>
        <rFont val="Arial"/>
        <family val="2"/>
      </rPr>
      <t>Προβλέψεις για υποτίμηση</t>
    </r>
  </si>
  <si>
    <t xml:space="preserve">  2. Λοιπές μακροπρόθεσμες απαιτήσεις</t>
  </si>
  <si>
    <t>Σύνολο Παγίου Ενεργητικού (ΓΙ+ΓΙΙ+ΓΙΙΙ)</t>
  </si>
  <si>
    <t xml:space="preserve">  4. Υλικά κατασκευής &amp; επισκευής τεχνικών έργων - </t>
  </si>
  <si>
    <t xml:space="preserve">     Αναλώσιμα,ανταλλακτικά &amp; είδη συσκευασίας</t>
  </si>
  <si>
    <t xml:space="preserve">  4.Επισφαλείς - επίδικες απαιτήσεις</t>
  </si>
  <si>
    <t xml:space="preserve">  6.Λογαριασμός διαχείρισης προκαταβολών &amp; πιστώσεων</t>
  </si>
  <si>
    <t>2. Πιστωτικοί λογαριασμοί Προϋπολογισμού</t>
  </si>
  <si>
    <t>ΙΙ. Διαφ. αναπροσ/γής και επιχορ.επενδύσεων - Δωρεές παγίων</t>
  </si>
  <si>
    <t>Σύνολο ιδίων κεφαλαίων (ΑΙ+ΑΙI+ΑΙV)</t>
  </si>
  <si>
    <t>2. Δάνεια Τραπεζών</t>
  </si>
  <si>
    <r>
      <t xml:space="preserve">    </t>
    </r>
    <r>
      <rPr>
        <u/>
        <sz val="10"/>
        <rFont val="Arial"/>
        <family val="2"/>
      </rPr>
      <t xml:space="preserve">Μείον </t>
    </r>
    <r>
      <rPr>
        <sz val="10"/>
        <rFont val="Arial"/>
        <family val="2"/>
      </rPr>
      <t>: Κόστος αγαθών και υπηρεσιών</t>
    </r>
  </si>
  <si>
    <r>
      <t xml:space="preserve">    </t>
    </r>
    <r>
      <rPr>
        <u/>
        <sz val="10"/>
        <rFont val="Arial"/>
        <family val="2"/>
      </rPr>
      <t xml:space="preserve">Πλέον </t>
    </r>
    <r>
      <rPr>
        <sz val="10"/>
        <rFont val="Arial"/>
        <family val="2"/>
      </rPr>
      <t>: Άλλα έσοδα</t>
    </r>
  </si>
  <si>
    <t xml:space="preserve">   2. Έκτακτες ζημίες</t>
  </si>
  <si>
    <r>
      <rPr>
        <b/>
        <u/>
        <sz val="10"/>
        <rFont val="Arial"/>
        <family val="2"/>
        <charset val="161"/>
      </rPr>
      <t>Πλέον:</t>
    </r>
    <r>
      <rPr>
        <b/>
        <sz val="10"/>
        <rFont val="Arial"/>
        <family val="2"/>
      </rPr>
      <t xml:space="preserve"> Υπόλοιπο αποτελεσμάτων</t>
    </r>
  </si>
  <si>
    <t xml:space="preserve">           (ελλειμμάτων) προηγ.χρήσεων</t>
  </si>
  <si>
    <r>
      <rPr>
        <b/>
        <u/>
        <sz val="10"/>
        <rFont val="Arial"/>
        <family val="2"/>
        <charset val="161"/>
      </rPr>
      <t>Πλέον:</t>
    </r>
    <r>
      <rPr>
        <b/>
        <sz val="10"/>
        <rFont val="Arial"/>
        <family val="2"/>
      </rPr>
      <t xml:space="preserve"> Φόρος εισοδήματος</t>
    </r>
  </si>
  <si>
    <t>Σύνολο αποσβέσεων πάγιων στοιχείων</t>
  </si>
  <si>
    <r>
      <rPr>
        <b/>
        <u/>
        <sz val="10"/>
        <rFont val="Calibri"/>
        <family val="2"/>
        <charset val="161"/>
      </rPr>
      <t>ΣΗΜΕΙΩΣΕΙΣ</t>
    </r>
    <r>
      <rPr>
        <b/>
        <sz val="10"/>
        <rFont val="Calibri"/>
        <family val="2"/>
        <charset val="161"/>
      </rPr>
      <t>:</t>
    </r>
    <r>
      <rPr>
        <sz val="10"/>
        <rFont val="Calibri"/>
        <family val="2"/>
        <charset val="161"/>
      </rPr>
      <t xml:space="preserve">     </t>
    </r>
    <r>
      <rPr>
        <b/>
        <sz val="10"/>
        <rFont val="Calibri"/>
        <family val="2"/>
        <charset val="161"/>
      </rPr>
      <t/>
    </r>
  </si>
  <si>
    <t>2) Οι δαπάνες του Δήμου υπόκεινται στη διαδικασία του προληπτικού ελέγχου από το Ελεγκτικό Συνέδριο σύμφωνα με την ισχύουσα νομοθεσία .</t>
  </si>
  <si>
    <t xml:space="preserve">1) Ο νομικός έλεγχος των τίτλων ιδιοκτησίας των ακινήτων του νέου Δήμου δεν έχει ολοκληρωθεί. </t>
  </si>
  <si>
    <t>Ρόδος, 15/9/2018</t>
  </si>
</sst>
</file>

<file path=xl/styles.xml><?xml version="1.0" encoding="utf-8"?>
<styleSheet xmlns="http://schemas.openxmlformats.org/spreadsheetml/2006/main">
  <fonts count="23">
    <font>
      <sz val="10"/>
      <color indexed="8"/>
      <name val="ARIAL"/>
      <charset val="1"/>
    </font>
    <font>
      <sz val="10"/>
      <color indexed="8"/>
      <name val="ARIAL"/>
      <charset val="1"/>
    </font>
    <font>
      <sz val="10"/>
      <color indexed="8"/>
      <name val="Arial"/>
      <family val="2"/>
      <charset val="161"/>
    </font>
    <font>
      <sz val="10"/>
      <name val="Arial"/>
      <family val="2"/>
      <charset val="161"/>
    </font>
    <font>
      <sz val="8.5"/>
      <name val="Arial"/>
      <family val="2"/>
    </font>
    <font>
      <sz val="16"/>
      <name val="Arial"/>
      <family val="2"/>
    </font>
    <font>
      <b/>
      <sz val="16"/>
      <name val="Arial"/>
      <family val="2"/>
    </font>
    <font>
      <b/>
      <sz val="14"/>
      <name val="Arial"/>
      <family val="2"/>
    </font>
    <font>
      <b/>
      <u/>
      <sz val="10"/>
      <name val="Arial"/>
      <family val="2"/>
    </font>
    <font>
      <b/>
      <u/>
      <sz val="10"/>
      <name val="Arial"/>
      <family val="2"/>
      <charset val="161"/>
    </font>
    <font>
      <b/>
      <sz val="10"/>
      <name val="Arial"/>
      <family val="2"/>
    </font>
    <font>
      <b/>
      <u/>
      <sz val="9"/>
      <name val="Arial"/>
      <family val="2"/>
    </font>
    <font>
      <sz val="10"/>
      <name val="Arial"/>
      <family val="2"/>
    </font>
    <font>
      <u/>
      <sz val="10"/>
      <name val="Arial"/>
      <family val="2"/>
    </font>
    <font>
      <sz val="10"/>
      <name val="Calibri"/>
      <family val="2"/>
      <charset val="161"/>
    </font>
    <font>
      <b/>
      <u/>
      <sz val="10"/>
      <name val="Calibri"/>
      <family val="2"/>
      <charset val="161"/>
    </font>
    <font>
      <b/>
      <sz val="10"/>
      <name val="Calibri"/>
      <family val="2"/>
      <charset val="161"/>
    </font>
    <font>
      <sz val="8"/>
      <name val="Arial"/>
      <family val="2"/>
    </font>
    <font>
      <b/>
      <u/>
      <sz val="14"/>
      <name val="Arial"/>
      <family val="2"/>
    </font>
    <font>
      <b/>
      <sz val="10"/>
      <name val="Arial"/>
      <family val="2"/>
      <charset val="161"/>
    </font>
    <font>
      <b/>
      <sz val="10"/>
      <color indexed="8"/>
      <name val="Arial"/>
      <family val="2"/>
      <charset val="161"/>
    </font>
    <font>
      <sz val="11"/>
      <color theme="1"/>
      <name val="Calibri"/>
      <family val="2"/>
      <charset val="161"/>
      <scheme val="minor"/>
    </font>
    <font>
      <sz val="10"/>
      <color theme="1"/>
      <name val="Calibri"/>
      <family val="2"/>
      <charset val="161"/>
      <scheme val="minor"/>
    </font>
  </fonts>
  <fills count="3">
    <fill>
      <patternFill patternType="none"/>
    </fill>
    <fill>
      <patternFill patternType="gray125"/>
    </fill>
    <fill>
      <patternFill patternType="solid">
        <fgColor rgb="FFFFFF00"/>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right/>
      <top/>
      <bottom style="double">
        <color indexed="64"/>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bottom style="thin">
        <color indexed="64"/>
      </bottom>
      <diagonal/>
    </border>
    <border>
      <left/>
      <right style="medium">
        <color indexed="64"/>
      </right>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top"/>
    </xf>
    <xf numFmtId="0" fontId="3" fillId="0" borderId="0"/>
  </cellStyleXfs>
  <cellXfs count="206">
    <xf numFmtId="0" fontId="0" fillId="0" borderId="0" xfId="0">
      <alignment vertical="top"/>
    </xf>
    <xf numFmtId="4" fontId="1" fillId="0" borderId="0" xfId="0" applyNumberFormat="1" applyFont="1">
      <alignment vertical="top"/>
    </xf>
    <xf numFmtId="0" fontId="4" fillId="2" borderId="0" xfId="1" applyFont="1" applyFill="1"/>
    <xf numFmtId="3" fontId="4" fillId="2" borderId="0" xfId="1" applyNumberFormat="1" applyFont="1" applyFill="1" applyAlignment="1">
      <alignment horizontal="center"/>
    </xf>
    <xf numFmtId="3" fontId="4" fillId="2" borderId="0" xfId="1" applyNumberFormat="1" applyFont="1" applyFill="1"/>
    <xf numFmtId="3" fontId="4" fillId="2" borderId="0" xfId="1" applyNumberFormat="1" applyFont="1" applyFill="1" applyAlignment="1">
      <alignment horizontal="right"/>
    </xf>
    <xf numFmtId="0" fontId="4" fillId="0" borderId="1" xfId="1" applyFont="1" applyFill="1" applyBorder="1"/>
    <xf numFmtId="0" fontId="4" fillId="0" borderId="2" xfId="1" applyFont="1" applyFill="1" applyBorder="1"/>
    <xf numFmtId="3" fontId="4" fillId="0" borderId="2" xfId="1" applyNumberFormat="1" applyFont="1" applyFill="1" applyBorder="1" applyAlignment="1">
      <alignment horizontal="center"/>
    </xf>
    <xf numFmtId="3" fontId="4" fillId="0" borderId="2" xfId="1" applyNumberFormat="1" applyFont="1" applyFill="1" applyBorder="1"/>
    <xf numFmtId="3" fontId="4" fillId="0" borderId="3" xfId="1" applyNumberFormat="1" applyFont="1" applyFill="1" applyBorder="1" applyAlignment="1">
      <alignment horizontal="right"/>
    </xf>
    <xf numFmtId="0" fontId="4" fillId="0" borderId="0" xfId="1" applyFont="1" applyFill="1"/>
    <xf numFmtId="0" fontId="4" fillId="0" borderId="4" xfId="1" applyFont="1" applyFill="1" applyBorder="1"/>
    <xf numFmtId="0" fontId="4" fillId="0" borderId="0" xfId="1" applyFont="1" applyFill="1" applyBorder="1"/>
    <xf numFmtId="3" fontId="4" fillId="0" borderId="0" xfId="1" applyNumberFormat="1" applyFont="1" applyFill="1" applyBorder="1" applyAlignment="1">
      <alignment horizontal="center"/>
    </xf>
    <xf numFmtId="3" fontId="4" fillId="0" borderId="0" xfId="1" applyNumberFormat="1" applyFont="1" applyFill="1" applyBorder="1"/>
    <xf numFmtId="3" fontId="4" fillId="0" borderId="5" xfId="1" applyNumberFormat="1" applyFont="1" applyFill="1" applyBorder="1" applyAlignment="1">
      <alignment horizontal="right"/>
    </xf>
    <xf numFmtId="0" fontId="5" fillId="2" borderId="0" xfId="1" applyFont="1" applyFill="1"/>
    <xf numFmtId="0" fontId="6" fillId="0" borderId="4" xfId="1" applyFont="1" applyFill="1" applyBorder="1" applyAlignment="1">
      <alignment horizontal="center"/>
    </xf>
    <xf numFmtId="0" fontId="6" fillId="0" borderId="0" xfId="1" applyFont="1" applyFill="1" applyBorder="1" applyAlignment="1">
      <alignment horizontal="center"/>
    </xf>
    <xf numFmtId="0" fontId="5" fillId="0" borderId="0" xfId="1" applyFont="1" applyFill="1" applyBorder="1" applyAlignment="1">
      <alignment horizontal="left"/>
    </xf>
    <xf numFmtId="0" fontId="5" fillId="0" borderId="0" xfId="1" applyFont="1" applyFill="1" applyBorder="1"/>
    <xf numFmtId="0" fontId="6" fillId="0" borderId="0" xfId="1" applyFont="1" applyFill="1" applyBorder="1" applyAlignment="1">
      <alignment horizontal="center" wrapText="1"/>
    </xf>
    <xf numFmtId="0" fontId="6" fillId="0" borderId="5" xfId="1" applyFont="1" applyFill="1" applyBorder="1" applyAlignment="1">
      <alignment horizontal="center" wrapText="1"/>
    </xf>
    <xf numFmtId="0" fontId="5" fillId="0" borderId="0" xfId="1" applyFont="1" applyFill="1"/>
    <xf numFmtId="0" fontId="7" fillId="0" borderId="6" xfId="1" applyFont="1" applyFill="1" applyBorder="1" applyAlignment="1">
      <alignment horizontal="center"/>
    </xf>
    <xf numFmtId="0" fontId="7" fillId="0" borderId="7" xfId="1" applyFont="1" applyFill="1" applyBorder="1" applyAlignment="1">
      <alignment horizontal="center"/>
    </xf>
    <xf numFmtId="0" fontId="7" fillId="0" borderId="7" xfId="1" applyFont="1" applyFill="1" applyBorder="1" applyAlignment="1">
      <alignment horizontal="center" wrapText="1"/>
    </xf>
    <xf numFmtId="0" fontId="4" fillId="0" borderId="7" xfId="1" applyFont="1" applyFill="1" applyBorder="1"/>
    <xf numFmtId="0" fontId="7" fillId="0" borderId="8" xfId="1" applyFont="1" applyFill="1" applyBorder="1" applyAlignment="1">
      <alignment horizontal="center" wrapText="1"/>
    </xf>
    <xf numFmtId="0" fontId="8" fillId="0" borderId="4" xfId="1" applyFont="1" applyFill="1" applyBorder="1" applyAlignment="1">
      <alignment horizontal="left"/>
    </xf>
    <xf numFmtId="3" fontId="8" fillId="0" borderId="1" xfId="1" applyNumberFormat="1" applyFont="1" applyFill="1" applyBorder="1" applyAlignment="1">
      <alignment horizontal="left"/>
    </xf>
    <xf numFmtId="0" fontId="4" fillId="0" borderId="9" xfId="1" applyFont="1" applyFill="1" applyBorder="1"/>
    <xf numFmtId="0" fontId="8" fillId="0" borderId="0" xfId="1" applyFont="1" applyFill="1" applyBorder="1" applyAlignment="1"/>
    <xf numFmtId="3" fontId="8" fillId="0" borderId="0" xfId="1" applyNumberFormat="1" applyFont="1" applyFill="1" applyBorder="1" applyAlignment="1">
      <alignment horizontal="center"/>
    </xf>
    <xf numFmtId="0" fontId="8" fillId="0" borderId="10" xfId="1" applyFont="1" applyFill="1" applyBorder="1" applyAlignment="1"/>
    <xf numFmtId="3" fontId="8" fillId="0" borderId="5" xfId="1" applyNumberFormat="1" applyFont="1" applyFill="1" applyBorder="1" applyAlignment="1">
      <alignment horizontal="center"/>
    </xf>
    <xf numFmtId="3" fontId="8" fillId="0" borderId="4" xfId="1" quotePrefix="1" applyNumberFormat="1" applyFont="1" applyFill="1" applyBorder="1" applyAlignment="1">
      <alignment horizontal="left"/>
    </xf>
    <xf numFmtId="3" fontId="10" fillId="0" borderId="0" xfId="1" applyNumberFormat="1" applyFont="1" applyFill="1" applyBorder="1" applyAlignment="1">
      <alignment horizontal="center"/>
    </xf>
    <xf numFmtId="3" fontId="10" fillId="0" borderId="11" xfId="1" applyNumberFormat="1" applyFont="1" applyFill="1" applyBorder="1" applyAlignment="1">
      <alignment horizontal="center"/>
    </xf>
    <xf numFmtId="3" fontId="11" fillId="0" borderId="0" xfId="1" applyNumberFormat="1" applyFont="1" applyFill="1" applyBorder="1" applyAlignment="1">
      <alignment horizontal="center" wrapText="1"/>
    </xf>
    <xf numFmtId="3" fontId="11" fillId="0" borderId="0" xfId="1" applyNumberFormat="1" applyFont="1" applyFill="1" applyBorder="1" applyAlignment="1">
      <alignment horizontal="center"/>
    </xf>
    <xf numFmtId="3" fontId="11" fillId="0" borderId="10" xfId="1" applyNumberFormat="1" applyFont="1" applyFill="1" applyBorder="1" applyAlignment="1">
      <alignment horizontal="center" wrapText="1"/>
    </xf>
    <xf numFmtId="3" fontId="8" fillId="0" borderId="4" xfId="1" applyNumberFormat="1" applyFont="1" applyFill="1" applyBorder="1"/>
    <xf numFmtId="0" fontId="8" fillId="0" borderId="0" xfId="1" applyFont="1" applyFill="1" applyBorder="1" applyAlignment="1">
      <alignment horizontal="center"/>
    </xf>
    <xf numFmtId="0" fontId="8" fillId="0" borderId="11" xfId="1" applyFont="1" applyFill="1" applyBorder="1" applyAlignment="1">
      <alignment horizontal="center"/>
    </xf>
    <xf numFmtId="3" fontId="10" fillId="0" borderId="0" xfId="1" applyNumberFormat="1" applyFont="1" applyFill="1" applyBorder="1" applyAlignment="1">
      <alignment horizontal="center" wrapText="1"/>
    </xf>
    <xf numFmtId="3" fontId="10" fillId="0" borderId="10" xfId="1" applyNumberFormat="1" applyFont="1" applyFill="1" applyBorder="1" applyAlignment="1">
      <alignment horizontal="center" wrapText="1"/>
    </xf>
    <xf numFmtId="3" fontId="4" fillId="0" borderId="0" xfId="1" applyNumberFormat="1" applyFont="1" applyFill="1"/>
    <xf numFmtId="0" fontId="12" fillId="0" borderId="4" xfId="1" applyFont="1" applyFill="1" applyBorder="1" applyAlignment="1">
      <alignment horizontal="left"/>
    </xf>
    <xf numFmtId="4" fontId="10" fillId="0" borderId="12" xfId="1" applyNumberFormat="1" applyFont="1" applyFill="1" applyBorder="1" applyAlignment="1">
      <alignment horizontal="right" wrapText="1"/>
    </xf>
    <xf numFmtId="4" fontId="10" fillId="0" borderId="12" xfId="1" applyNumberFormat="1" applyFont="1" applyFill="1" applyBorder="1" applyAlignment="1">
      <alignment horizontal="right"/>
    </xf>
    <xf numFmtId="4" fontId="10" fillId="0" borderId="13" xfId="1" applyNumberFormat="1" applyFont="1" applyFill="1" applyBorder="1" applyAlignment="1">
      <alignment horizontal="right" wrapText="1"/>
    </xf>
    <xf numFmtId="4" fontId="10" fillId="0" borderId="12" xfId="1" quotePrefix="1" applyNumberFormat="1" applyFont="1" applyFill="1" applyBorder="1" applyAlignment="1">
      <alignment horizontal="right"/>
    </xf>
    <xf numFmtId="4" fontId="10" fillId="0" borderId="14" xfId="1" quotePrefix="1" applyNumberFormat="1" applyFont="1" applyFill="1" applyBorder="1" applyAlignment="1">
      <alignment horizontal="right"/>
    </xf>
    <xf numFmtId="4" fontId="10" fillId="0" borderId="0" xfId="1" applyNumberFormat="1" applyFont="1" applyFill="1" applyBorder="1" applyAlignment="1">
      <alignment horizontal="right" wrapText="1"/>
    </xf>
    <xf numFmtId="4" fontId="12" fillId="0" borderId="0" xfId="1" applyNumberFormat="1" applyFont="1" applyFill="1" applyBorder="1" applyAlignment="1">
      <alignment horizontal="center"/>
    </xf>
    <xf numFmtId="4" fontId="10" fillId="0" borderId="10" xfId="1" applyNumberFormat="1" applyFont="1" applyFill="1" applyBorder="1" applyAlignment="1">
      <alignment horizontal="right" wrapText="1"/>
    </xf>
    <xf numFmtId="0" fontId="8" fillId="0" borderId="4" xfId="1" applyFont="1" applyFill="1" applyBorder="1"/>
    <xf numFmtId="3" fontId="12" fillId="0" borderId="0" xfId="1" applyNumberFormat="1" applyFont="1" applyFill="1" applyBorder="1" applyAlignment="1">
      <alignment horizontal="center"/>
    </xf>
    <xf numFmtId="3" fontId="12" fillId="0" borderId="0" xfId="1" applyNumberFormat="1" applyFont="1" applyFill="1" applyBorder="1" applyAlignment="1">
      <alignment horizontal="center" wrapText="1"/>
    </xf>
    <xf numFmtId="3" fontId="12" fillId="0" borderId="10" xfId="1" applyNumberFormat="1" applyFont="1" applyFill="1" applyBorder="1" applyAlignment="1">
      <alignment horizontal="center"/>
    </xf>
    <xf numFmtId="4" fontId="12" fillId="0" borderId="0" xfId="1" applyNumberFormat="1" applyFont="1" applyFill="1" applyBorder="1" applyAlignment="1">
      <alignment horizontal="right"/>
    </xf>
    <xf numFmtId="4" fontId="12" fillId="0" borderId="11" xfId="1" applyNumberFormat="1" applyFont="1" applyFill="1" applyBorder="1" applyAlignment="1">
      <alignment horizontal="right"/>
    </xf>
    <xf numFmtId="3" fontId="12" fillId="0" borderId="10" xfId="1" applyNumberFormat="1" applyFont="1" applyFill="1" applyBorder="1" applyAlignment="1">
      <alignment horizontal="center" wrapText="1"/>
    </xf>
    <xf numFmtId="0" fontId="12" fillId="0" borderId="4" xfId="1" applyFont="1" applyFill="1" applyBorder="1"/>
    <xf numFmtId="3" fontId="12" fillId="0" borderId="4" xfId="1" applyNumberFormat="1" applyFont="1" applyFill="1" applyBorder="1"/>
    <xf numFmtId="4" fontId="12" fillId="0" borderId="15" xfId="1" applyNumberFormat="1" applyFont="1" applyFill="1" applyBorder="1" applyAlignment="1">
      <alignment horizontal="right"/>
    </xf>
    <xf numFmtId="4" fontId="12" fillId="0" borderId="16" xfId="1" applyNumberFormat="1" applyFont="1" applyFill="1" applyBorder="1" applyAlignment="1">
      <alignment horizontal="right"/>
    </xf>
    <xf numFmtId="4" fontId="10" fillId="0" borderId="17" xfId="1" applyNumberFormat="1" applyFont="1" applyFill="1" applyBorder="1" applyAlignment="1">
      <alignment horizontal="right"/>
    </xf>
    <xf numFmtId="4" fontId="10" fillId="0" borderId="18" xfId="1" applyNumberFormat="1" applyFont="1" applyFill="1" applyBorder="1" applyAlignment="1">
      <alignment horizontal="right"/>
    </xf>
    <xf numFmtId="4" fontId="12" fillId="0" borderId="10" xfId="1" applyNumberFormat="1" applyFont="1" applyFill="1" applyBorder="1" applyAlignment="1">
      <alignment horizontal="right"/>
    </xf>
    <xf numFmtId="4" fontId="12" fillId="0" borderId="5" xfId="1" applyNumberFormat="1" applyFont="1" applyFill="1" applyBorder="1" applyAlignment="1">
      <alignment horizontal="right"/>
    </xf>
    <xf numFmtId="3" fontId="12" fillId="0" borderId="4" xfId="1" applyNumberFormat="1" applyFont="1" applyFill="1" applyBorder="1" applyAlignment="1">
      <alignment wrapText="1"/>
    </xf>
    <xf numFmtId="3" fontId="10" fillId="0" borderId="4" xfId="1" applyNumberFormat="1" applyFont="1" applyFill="1" applyBorder="1"/>
    <xf numFmtId="4" fontId="10" fillId="0" borderId="14" xfId="1" applyNumberFormat="1" applyFont="1" applyFill="1" applyBorder="1" applyAlignment="1">
      <alignment horizontal="right"/>
    </xf>
    <xf numFmtId="4" fontId="10" fillId="0" borderId="0" xfId="1" applyNumberFormat="1" applyFont="1" applyFill="1" applyBorder="1" applyAlignment="1">
      <alignment horizontal="right"/>
    </xf>
    <xf numFmtId="4" fontId="10" fillId="0" borderId="11" xfId="1" applyNumberFormat="1" applyFont="1" applyFill="1" applyBorder="1" applyAlignment="1">
      <alignment horizontal="right"/>
    </xf>
    <xf numFmtId="0" fontId="12" fillId="2" borderId="0" xfId="1" applyFont="1" applyFill="1" applyAlignment="1">
      <alignment vertical="top"/>
    </xf>
    <xf numFmtId="0" fontId="12" fillId="0" borderId="0" xfId="1" applyFont="1" applyFill="1" applyAlignment="1">
      <alignment vertical="top"/>
    </xf>
    <xf numFmtId="0" fontId="12" fillId="0" borderId="4" xfId="1" applyFont="1" applyFill="1" applyBorder="1" applyAlignment="1">
      <alignment wrapText="1"/>
    </xf>
    <xf numFmtId="4" fontId="12" fillId="0" borderId="19" xfId="1" applyNumberFormat="1" applyFont="1" applyFill="1" applyBorder="1" applyAlignment="1">
      <alignment horizontal="right"/>
    </xf>
    <xf numFmtId="4" fontId="10" fillId="0" borderId="20" xfId="1" applyNumberFormat="1" applyFont="1" applyFill="1" applyBorder="1" applyAlignment="1">
      <alignment horizontal="right"/>
    </xf>
    <xf numFmtId="4" fontId="10" fillId="0" borderId="21" xfId="1" applyNumberFormat="1" applyFont="1" applyFill="1" applyBorder="1" applyAlignment="1">
      <alignment horizontal="right"/>
    </xf>
    <xf numFmtId="0" fontId="10" fillId="0" borderId="4" xfId="1" applyFont="1" applyFill="1" applyBorder="1"/>
    <xf numFmtId="4" fontId="10" fillId="0" borderId="22" xfId="1" applyNumberFormat="1" applyFont="1" applyFill="1" applyBorder="1" applyAlignment="1">
      <alignment horizontal="right"/>
    </xf>
    <xf numFmtId="4" fontId="10" fillId="0" borderId="23" xfId="1" applyNumberFormat="1" applyFont="1" applyFill="1" applyBorder="1" applyAlignment="1">
      <alignment horizontal="right"/>
    </xf>
    <xf numFmtId="4" fontId="10" fillId="0" borderId="10" xfId="1" applyNumberFormat="1" applyFont="1" applyFill="1" applyBorder="1" applyAlignment="1">
      <alignment horizontal="right"/>
    </xf>
    <xf numFmtId="0" fontId="8" fillId="0" borderId="4" xfId="1" applyFont="1" applyFill="1" applyBorder="1" applyAlignment="1">
      <alignment wrapText="1"/>
    </xf>
    <xf numFmtId="3" fontId="12" fillId="0" borderId="0" xfId="1" applyNumberFormat="1" applyFont="1" applyFill="1" applyBorder="1" applyAlignment="1">
      <alignment horizontal="right"/>
    </xf>
    <xf numFmtId="4" fontId="10" fillId="0" borderId="5" xfId="1" applyNumberFormat="1" applyFont="1" applyFill="1" applyBorder="1" applyAlignment="1">
      <alignment horizontal="right"/>
    </xf>
    <xf numFmtId="3" fontId="12" fillId="0" borderId="10" xfId="1" applyNumberFormat="1" applyFont="1" applyFill="1" applyBorder="1" applyAlignment="1">
      <alignment horizontal="right"/>
    </xf>
    <xf numFmtId="4" fontId="12" fillId="0" borderId="24" xfId="1" applyNumberFormat="1" applyFont="1" applyFill="1" applyBorder="1" applyAlignment="1">
      <alignment horizontal="right"/>
    </xf>
    <xf numFmtId="4" fontId="10" fillId="0" borderId="25" xfId="1" applyNumberFormat="1" applyFont="1" applyFill="1" applyBorder="1" applyAlignment="1">
      <alignment horizontal="right"/>
    </xf>
    <xf numFmtId="4" fontId="10" fillId="0" borderId="26" xfId="1" applyNumberFormat="1" applyFont="1" applyFill="1" applyBorder="1" applyAlignment="1">
      <alignment horizontal="right"/>
    </xf>
    <xf numFmtId="4" fontId="12" fillId="0" borderId="0" xfId="1" applyNumberFormat="1" applyFont="1" applyFill="1" applyBorder="1"/>
    <xf numFmtId="4" fontId="12" fillId="0" borderId="5" xfId="1" applyNumberFormat="1" applyFont="1" applyFill="1" applyBorder="1"/>
    <xf numFmtId="4" fontId="12" fillId="0" borderId="5" xfId="1" applyNumberFormat="1" applyFont="1" applyFill="1" applyBorder="1" applyAlignment="1">
      <alignment horizontal="center"/>
    </xf>
    <xf numFmtId="3" fontId="4" fillId="0" borderId="10" xfId="1" applyNumberFormat="1" applyFont="1" applyFill="1" applyBorder="1" applyAlignment="1">
      <alignment horizontal="center"/>
    </xf>
    <xf numFmtId="0" fontId="13" fillId="0" borderId="4" xfId="1" applyFont="1" applyFill="1" applyBorder="1"/>
    <xf numFmtId="4" fontId="13" fillId="0" borderId="0" xfId="1" applyNumberFormat="1" applyFont="1" applyFill="1" applyBorder="1" applyAlignment="1">
      <alignment horizontal="right"/>
    </xf>
    <xf numFmtId="4" fontId="4" fillId="0" borderId="0" xfId="1" applyNumberFormat="1" applyFont="1" applyFill="1" applyBorder="1" applyAlignment="1">
      <alignment horizontal="center"/>
    </xf>
    <xf numFmtId="4" fontId="4" fillId="0" borderId="10" xfId="1" applyNumberFormat="1" applyFont="1" applyFill="1" applyBorder="1" applyAlignment="1">
      <alignment horizontal="center"/>
    </xf>
    <xf numFmtId="4" fontId="4" fillId="2" borderId="0" xfId="1" applyNumberFormat="1" applyFont="1" applyFill="1"/>
    <xf numFmtId="3" fontId="12" fillId="0" borderId="4" xfId="1" applyNumberFormat="1" applyFont="1" applyFill="1" applyBorder="1" applyAlignment="1">
      <alignment horizontal="center"/>
    </xf>
    <xf numFmtId="3" fontId="12" fillId="0" borderId="4" xfId="1" applyNumberFormat="1" applyFont="1" applyFill="1" applyBorder="1" applyAlignment="1">
      <alignment horizontal="left"/>
    </xf>
    <xf numFmtId="3" fontId="12" fillId="0" borderId="7" xfId="1" applyNumberFormat="1" applyFont="1" applyFill="1" applyBorder="1" applyAlignment="1">
      <alignment horizontal="right"/>
    </xf>
    <xf numFmtId="4" fontId="12" fillId="0" borderId="7" xfId="1" applyNumberFormat="1" applyFont="1" applyFill="1" applyBorder="1"/>
    <xf numFmtId="3" fontId="12" fillId="0" borderId="27" xfId="1" applyNumberFormat="1" applyFont="1" applyFill="1" applyBorder="1" applyAlignment="1">
      <alignment horizontal="right"/>
    </xf>
    <xf numFmtId="3" fontId="12" fillId="0" borderId="6" xfId="1" applyNumberFormat="1" applyFont="1" applyFill="1" applyBorder="1"/>
    <xf numFmtId="4" fontId="12" fillId="0" borderId="7" xfId="1" applyNumberFormat="1" applyFont="1" applyFill="1" applyBorder="1" applyAlignment="1">
      <alignment horizontal="right"/>
    </xf>
    <xf numFmtId="4" fontId="12" fillId="0" borderId="28" xfId="1" applyNumberFormat="1" applyFont="1" applyFill="1" applyBorder="1" applyAlignment="1">
      <alignment horizontal="right"/>
    </xf>
    <xf numFmtId="0" fontId="17" fillId="0" borderId="0" xfId="1" applyFont="1" applyFill="1" applyBorder="1" applyAlignment="1">
      <alignment horizontal="left" vertical="center"/>
    </xf>
    <xf numFmtId="3" fontId="12" fillId="0" borderId="2" xfId="1" applyNumberFormat="1" applyFont="1" applyFill="1" applyBorder="1" applyAlignment="1">
      <alignment horizontal="right"/>
    </xf>
    <xf numFmtId="4" fontId="12" fillId="0" borderId="2" xfId="1" applyNumberFormat="1" applyFont="1" applyFill="1" applyBorder="1"/>
    <xf numFmtId="3" fontId="12" fillId="0" borderId="2" xfId="1" applyNumberFormat="1" applyFont="1" applyFill="1" applyBorder="1"/>
    <xf numFmtId="4" fontId="12" fillId="0" borderId="3" xfId="1" applyNumberFormat="1" applyFont="1" applyFill="1" applyBorder="1" applyAlignment="1">
      <alignment horizontal="right"/>
    </xf>
    <xf numFmtId="3" fontId="12" fillId="0" borderId="0" xfId="1" applyNumberFormat="1" applyFont="1" applyFill="1" applyBorder="1"/>
    <xf numFmtId="0" fontId="7" fillId="0" borderId="29" xfId="1" applyFont="1" applyFill="1" applyBorder="1" applyAlignment="1">
      <alignment horizontal="center"/>
    </xf>
    <xf numFmtId="0" fontId="8" fillId="0" borderId="4" xfId="1" applyFont="1" applyFill="1" applyBorder="1" applyAlignment="1"/>
    <xf numFmtId="3" fontId="10" fillId="0" borderId="30" xfId="1" applyNumberFormat="1" applyFont="1" applyFill="1" applyBorder="1" applyAlignment="1">
      <alignment horizontal="right"/>
    </xf>
    <xf numFmtId="3" fontId="10" fillId="0" borderId="3" xfId="1" applyNumberFormat="1" applyFont="1" applyFill="1" applyBorder="1" applyAlignment="1">
      <alignment horizontal="right"/>
    </xf>
    <xf numFmtId="0" fontId="8" fillId="0" borderId="29" xfId="1" applyFont="1" applyFill="1" applyBorder="1" applyAlignment="1"/>
    <xf numFmtId="0" fontId="12" fillId="0" borderId="5" xfId="1" applyFont="1" applyFill="1" applyBorder="1"/>
    <xf numFmtId="0" fontId="8" fillId="0" borderId="31" xfId="1" applyFont="1" applyFill="1" applyBorder="1" applyAlignment="1">
      <alignment horizontal="center"/>
    </xf>
    <xf numFmtId="0" fontId="8" fillId="0" borderId="5" xfId="1" applyFont="1" applyFill="1" applyBorder="1" applyAlignment="1">
      <alignment horizontal="center"/>
    </xf>
    <xf numFmtId="0" fontId="12" fillId="0" borderId="29" xfId="1" applyFont="1" applyFill="1" applyBorder="1"/>
    <xf numFmtId="3" fontId="4" fillId="0" borderId="4" xfId="1" applyNumberFormat="1" applyFont="1" applyFill="1" applyBorder="1" applyAlignment="1">
      <alignment horizontal="center"/>
    </xf>
    <xf numFmtId="3" fontId="4" fillId="0" borderId="31" xfId="1" applyNumberFormat="1" applyFont="1" applyFill="1" applyBorder="1"/>
    <xf numFmtId="4" fontId="10" fillId="0" borderId="31" xfId="1" applyNumberFormat="1" applyFont="1" applyFill="1" applyBorder="1" applyAlignment="1">
      <alignment horizontal="right"/>
    </xf>
    <xf numFmtId="4" fontId="12" fillId="0" borderId="31" xfId="1" applyNumberFormat="1" applyFont="1" applyFill="1" applyBorder="1" applyAlignment="1">
      <alignment horizontal="right"/>
    </xf>
    <xf numFmtId="0" fontId="12" fillId="0" borderId="29" xfId="1" applyFont="1" applyFill="1" applyBorder="1" applyAlignment="1"/>
    <xf numFmtId="3" fontId="12" fillId="0" borderId="4" xfId="1" applyNumberFormat="1" applyFont="1" applyFill="1" applyBorder="1" applyAlignment="1">
      <alignment horizontal="right"/>
    </xf>
    <xf numFmtId="0" fontId="10" fillId="0" borderId="29" xfId="1" applyFont="1" applyFill="1" applyBorder="1" applyAlignment="1">
      <alignment horizontal="left"/>
    </xf>
    <xf numFmtId="4" fontId="10" fillId="0" borderId="32" xfId="1" applyNumberFormat="1" applyFont="1" applyFill="1" applyBorder="1" applyAlignment="1">
      <alignment horizontal="right"/>
    </xf>
    <xf numFmtId="4" fontId="10" fillId="0" borderId="33" xfId="1" applyNumberFormat="1" applyFont="1" applyFill="1" applyBorder="1" applyAlignment="1">
      <alignment horizontal="right"/>
    </xf>
    <xf numFmtId="0" fontId="10" fillId="0" borderId="29" xfId="1" applyFont="1" applyFill="1" applyBorder="1" applyAlignment="1"/>
    <xf numFmtId="0" fontId="4" fillId="0" borderId="5" xfId="1" applyFont="1" applyFill="1" applyBorder="1"/>
    <xf numFmtId="0" fontId="12" fillId="0" borderId="29" xfId="1" applyFont="1" applyFill="1" applyBorder="1" applyAlignment="1">
      <alignment horizontal="left"/>
    </xf>
    <xf numFmtId="4" fontId="12" fillId="0" borderId="24" xfId="1" applyNumberFormat="1" applyFont="1" applyFill="1" applyBorder="1"/>
    <xf numFmtId="4" fontId="12" fillId="0" borderId="4" xfId="1" applyNumberFormat="1" applyFont="1" applyFill="1" applyBorder="1" applyAlignment="1">
      <alignment horizontal="right"/>
    </xf>
    <xf numFmtId="4" fontId="12" fillId="0" borderId="34" xfId="1" applyNumberFormat="1" applyFont="1" applyFill="1" applyBorder="1" applyAlignment="1">
      <alignment horizontal="right"/>
    </xf>
    <xf numFmtId="4" fontId="12" fillId="0" borderId="15" xfId="1" applyNumberFormat="1" applyFont="1" applyFill="1" applyBorder="1"/>
    <xf numFmtId="4" fontId="10" fillId="0" borderId="24" xfId="1" applyNumberFormat="1" applyFont="1" applyFill="1" applyBorder="1" applyAlignment="1">
      <alignment horizontal="right"/>
    </xf>
    <xf numFmtId="0" fontId="10" fillId="0" borderId="29" xfId="1" applyFont="1" applyFill="1" applyBorder="1"/>
    <xf numFmtId="4" fontId="12" fillId="0" borderId="4" xfId="1" applyNumberFormat="1" applyFont="1" applyFill="1" applyBorder="1"/>
    <xf numFmtId="4" fontId="4" fillId="0" borderId="4" xfId="1" applyNumberFormat="1" applyFont="1" applyFill="1" applyBorder="1" applyAlignment="1">
      <alignment horizontal="right"/>
    </xf>
    <xf numFmtId="0" fontId="12" fillId="0" borderId="29" xfId="1" applyFont="1" applyFill="1" applyBorder="1" applyAlignment="1">
      <alignment wrapText="1"/>
    </xf>
    <xf numFmtId="4" fontId="4" fillId="0" borderId="4" xfId="1" applyNumberFormat="1" applyFont="1" applyFill="1" applyBorder="1"/>
    <xf numFmtId="0" fontId="4" fillId="0" borderId="35" xfId="1" applyFont="1" applyFill="1" applyBorder="1"/>
    <xf numFmtId="3" fontId="4" fillId="0" borderId="6" xfId="1" applyNumberFormat="1" applyFont="1" applyFill="1" applyBorder="1" applyAlignment="1">
      <alignment horizontal="center"/>
    </xf>
    <xf numFmtId="3" fontId="4" fillId="0" borderId="7" xfId="1" applyNumberFormat="1" applyFont="1" applyFill="1" applyBorder="1" applyAlignment="1">
      <alignment horizontal="center"/>
    </xf>
    <xf numFmtId="3" fontId="4" fillId="0" borderId="8" xfId="1" applyNumberFormat="1" applyFont="1" applyFill="1" applyBorder="1" applyAlignment="1">
      <alignment horizontal="center"/>
    </xf>
    <xf numFmtId="0" fontId="4" fillId="0" borderId="6" xfId="1" applyFont="1" applyFill="1" applyBorder="1"/>
    <xf numFmtId="0" fontId="4" fillId="0" borderId="8" xfId="1" applyFont="1" applyFill="1" applyBorder="1"/>
    <xf numFmtId="3" fontId="4" fillId="0" borderId="0" xfId="1" applyNumberFormat="1" applyFont="1" applyFill="1" applyAlignment="1">
      <alignment horizontal="center"/>
    </xf>
    <xf numFmtId="3" fontId="4" fillId="0" borderId="0" xfId="1" applyNumberFormat="1" applyFont="1" applyFill="1" applyAlignment="1">
      <alignment horizontal="right"/>
    </xf>
    <xf numFmtId="0" fontId="3" fillId="0" borderId="1" xfId="1"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5" xfId="0" applyFont="1" applyFill="1" applyBorder="1" applyAlignment="1">
      <alignment horizontal="left" vertical="top" wrapText="1"/>
    </xf>
    <xf numFmtId="4" fontId="2" fillId="0" borderId="0" xfId="0" applyNumberFormat="1" applyFont="1">
      <alignment vertical="top"/>
    </xf>
    <xf numFmtId="0" fontId="16" fillId="0" borderId="4" xfId="1" applyFont="1" applyFill="1" applyBorder="1" applyAlignment="1">
      <alignment horizontal="left" vertical="center"/>
    </xf>
    <xf numFmtId="4" fontId="19" fillId="0" borderId="36" xfId="1" applyNumberFormat="1" applyFont="1" applyFill="1" applyBorder="1" applyAlignment="1">
      <alignment horizontal="right"/>
    </xf>
    <xf numFmtId="0" fontId="14" fillId="0" borderId="1" xfId="1" applyFont="1" applyFill="1" applyBorder="1" applyAlignment="1">
      <alignment horizontal="left" vertical="center"/>
    </xf>
    <xf numFmtId="4" fontId="4" fillId="0" borderId="0" xfId="1" applyNumberFormat="1" applyFont="1" applyFill="1"/>
    <xf numFmtId="4" fontId="12" fillId="0" borderId="36" xfId="1" applyNumberFormat="1" applyFont="1" applyFill="1" applyBorder="1" applyAlignment="1">
      <alignment horizontal="right"/>
    </xf>
    <xf numFmtId="0" fontId="12" fillId="0" borderId="29" xfId="1" applyFont="1" applyFill="1" applyBorder="1" applyAlignment="1">
      <alignment horizontal="left" vertical="center"/>
    </xf>
    <xf numFmtId="3" fontId="4" fillId="0" borderId="37" xfId="1" applyNumberFormat="1" applyFont="1" applyFill="1" applyBorder="1"/>
    <xf numFmtId="0" fontId="12" fillId="0" borderId="0" xfId="1" applyFont="1" applyFill="1" applyBorder="1"/>
    <xf numFmtId="4" fontId="10" fillId="0" borderId="15" xfId="1" applyNumberFormat="1" applyFont="1" applyFill="1" applyBorder="1" applyAlignment="1">
      <alignment horizontal="right"/>
    </xf>
    <xf numFmtId="3" fontId="4" fillId="0" borderId="4" xfId="1" applyNumberFormat="1" applyFont="1" applyFill="1" applyBorder="1"/>
    <xf numFmtId="3" fontId="12" fillId="0" borderId="1" xfId="1" applyNumberFormat="1" applyFont="1" applyFill="1" applyBorder="1"/>
    <xf numFmtId="3" fontId="10" fillId="0" borderId="6" xfId="1" applyNumberFormat="1" applyFont="1" applyFill="1" applyBorder="1" applyAlignment="1">
      <alignment horizontal="left"/>
    </xf>
    <xf numFmtId="0" fontId="20" fillId="0" borderId="4" xfId="0" applyFont="1" applyBorder="1" applyAlignment="1">
      <alignment wrapText="1"/>
    </xf>
    <xf numFmtId="4" fontId="12" fillId="0" borderId="12" xfId="1" applyNumberFormat="1" applyFont="1" applyFill="1" applyBorder="1" applyAlignment="1">
      <alignment horizontal="right"/>
    </xf>
    <xf numFmtId="4" fontId="12" fillId="0" borderId="14" xfId="1" applyNumberFormat="1" applyFont="1" applyFill="1" applyBorder="1" applyAlignment="1">
      <alignment horizontal="right"/>
    </xf>
    <xf numFmtId="3" fontId="8" fillId="0" borderId="4" xfId="1" quotePrefix="1" applyNumberFormat="1" applyFont="1" applyFill="1" applyBorder="1" applyAlignment="1">
      <alignment wrapText="1"/>
    </xf>
    <xf numFmtId="0" fontId="0" fillId="0" borderId="4" xfId="0" applyBorder="1" applyAlignment="1"/>
    <xf numFmtId="3" fontId="12" fillId="0" borderId="4" xfId="1" applyNumberFormat="1" applyFont="1" applyFill="1" applyBorder="1" applyAlignment="1"/>
    <xf numFmtId="0" fontId="4" fillId="0" borderId="37" xfId="1" applyFont="1" applyFill="1" applyBorder="1"/>
    <xf numFmtId="0" fontId="4" fillId="0" borderId="31" xfId="1" applyFont="1" applyFill="1" applyBorder="1"/>
    <xf numFmtId="4" fontId="10" fillId="0" borderId="25" xfId="1" quotePrefix="1" applyNumberFormat="1" applyFont="1" applyFill="1" applyBorder="1" applyAlignment="1">
      <alignment horizontal="right"/>
    </xf>
    <xf numFmtId="4" fontId="10" fillId="0" borderId="38" xfId="1" applyNumberFormat="1" applyFont="1" applyFill="1" applyBorder="1" applyAlignment="1">
      <alignment horizontal="right"/>
    </xf>
    <xf numFmtId="4" fontId="10" fillId="0" borderId="39" xfId="1" quotePrefix="1" applyNumberFormat="1" applyFont="1" applyFill="1" applyBorder="1" applyAlignment="1">
      <alignment horizontal="right"/>
    </xf>
    <xf numFmtId="4" fontId="10" fillId="0" borderId="39" xfId="1" applyNumberFormat="1" applyFont="1" applyFill="1" applyBorder="1" applyAlignment="1">
      <alignment horizontal="right"/>
    </xf>
    <xf numFmtId="4" fontId="12" fillId="0" borderId="31" xfId="1" applyNumberFormat="1" applyFont="1" applyFill="1" applyBorder="1" applyAlignment="1">
      <alignment horizontal="center"/>
    </xf>
    <xf numFmtId="3" fontId="3" fillId="0" borderId="4" xfId="1" applyNumberFormat="1" applyFont="1" applyFill="1" applyBorder="1" applyAlignment="1">
      <alignment horizontal="left"/>
    </xf>
    <xf numFmtId="4" fontId="20" fillId="0" borderId="39" xfId="0" applyNumberFormat="1" applyFont="1" applyBorder="1">
      <alignment vertical="top"/>
    </xf>
    <xf numFmtId="4" fontId="19" fillId="0" borderId="25" xfId="1" applyNumberFormat="1" applyFont="1" applyFill="1" applyBorder="1" applyAlignment="1">
      <alignment horizontal="right"/>
    </xf>
    <xf numFmtId="0" fontId="0" fillId="0" borderId="5" xfId="0" applyBorder="1">
      <alignment vertical="top"/>
    </xf>
    <xf numFmtId="0" fontId="10" fillId="0" borderId="4" xfId="1" applyFont="1" applyFill="1" applyBorder="1" applyAlignment="1"/>
    <xf numFmtId="0" fontId="19" fillId="0" borderId="4" xfId="1" applyFont="1" applyFill="1" applyBorder="1" applyAlignment="1"/>
    <xf numFmtId="0" fontId="21" fillId="0" borderId="1" xfId="0" applyFont="1" applyBorder="1" applyAlignment="1">
      <alignment horizontal="left" wrapText="1"/>
    </xf>
    <xf numFmtId="4" fontId="12" fillId="0" borderId="2" xfId="1" applyNumberFormat="1" applyFont="1" applyFill="1" applyBorder="1" applyAlignment="1">
      <alignment horizontal="right"/>
    </xf>
    <xf numFmtId="0" fontId="3" fillId="0" borderId="4" xfId="1"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37" xfId="0" applyBorder="1">
      <alignment vertical="top"/>
    </xf>
    <xf numFmtId="0" fontId="4" fillId="0" borderId="4" xfId="1" applyFont="1" applyFill="1" applyBorder="1" applyAlignment="1">
      <alignment horizontal="center" wrapText="1"/>
    </xf>
    <xf numFmtId="0" fontId="0" fillId="0" borderId="0" xfId="0" applyFill="1" applyBorder="1" applyAlignment="1">
      <alignment wrapText="1"/>
    </xf>
    <xf numFmtId="0" fontId="9" fillId="0" borderId="30" xfId="1" applyFont="1" applyFill="1" applyBorder="1" applyAlignment="1">
      <alignment horizontal="center" wrapText="1"/>
    </xf>
    <xf numFmtId="0" fontId="9" fillId="0" borderId="40" xfId="1" applyFont="1" applyFill="1" applyBorder="1" applyAlignment="1">
      <alignment horizontal="center" wrapText="1"/>
    </xf>
    <xf numFmtId="0" fontId="9" fillId="0" borderId="41" xfId="1" applyFont="1" applyFill="1" applyBorder="1" applyAlignment="1">
      <alignment horizontal="center" wrapText="1"/>
    </xf>
    <xf numFmtId="0" fontId="18" fillId="0" borderId="42" xfId="1" applyFont="1" applyFill="1" applyBorder="1" applyAlignment="1">
      <alignment horizontal="center"/>
    </xf>
    <xf numFmtId="0" fontId="18" fillId="0" borderId="43" xfId="1" applyFont="1" applyFill="1" applyBorder="1" applyAlignment="1">
      <alignment horizontal="center"/>
    </xf>
    <xf numFmtId="0" fontId="18" fillId="0" borderId="44" xfId="1" applyFont="1" applyFill="1" applyBorder="1" applyAlignment="1">
      <alignment horizontal="center"/>
    </xf>
  </cellXfs>
  <cellStyles count="2">
    <cellStyle name="Normal 3" xfId="1"/>
    <cellStyle name="Κανονικό"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1135380</xdr:colOff>
      <xdr:row>3</xdr:row>
      <xdr:rowOff>228600</xdr:rowOff>
    </xdr:to>
    <xdr:pic>
      <xdr:nvPicPr>
        <xdr:cNvPr id="1192" name="14 - Εικόνα" descr="εθνόσημο.png"/>
        <xdr:cNvPicPr>
          <a:picLocks noChangeAspect="1"/>
        </xdr:cNvPicPr>
      </xdr:nvPicPr>
      <xdr:blipFill>
        <a:blip xmlns:r="http://schemas.openxmlformats.org/officeDocument/2006/relationships" r:embed="rId1" cstate="print"/>
        <a:srcRect/>
        <a:stretch>
          <a:fillRect/>
        </a:stretch>
      </xdr:blipFill>
      <xdr:spPr bwMode="auto">
        <a:xfrm>
          <a:off x="182880" y="144780"/>
          <a:ext cx="1135380" cy="502920"/>
        </a:xfrm>
        <a:prstGeom prst="rect">
          <a:avLst/>
        </a:prstGeom>
        <a:noFill/>
        <a:ln w="9525">
          <a:noFill/>
          <a:miter lim="800000"/>
          <a:headEnd/>
          <a:tailEnd/>
        </a:ln>
      </xdr:spPr>
    </xdr:pic>
    <xdr:clientData/>
  </xdr:twoCellAnchor>
  <xdr:twoCellAnchor>
    <xdr:from>
      <xdr:col>1</xdr:col>
      <xdr:colOff>31431</xdr:colOff>
      <xdr:row>107</xdr:row>
      <xdr:rowOff>28576</xdr:rowOff>
    </xdr:from>
    <xdr:to>
      <xdr:col>10</xdr:col>
      <xdr:colOff>1097272</xdr:colOff>
      <xdr:row>185</xdr:row>
      <xdr:rowOff>170026</xdr:rowOff>
    </xdr:to>
    <xdr:sp macro="" textlink="">
      <xdr:nvSpPr>
        <xdr:cNvPr id="3" name="2 - TextBox"/>
        <xdr:cNvSpPr txBox="1"/>
      </xdr:nvSpPr>
      <xdr:spPr>
        <a:xfrm>
          <a:off x="202405" y="18673764"/>
          <a:ext cx="14639925" cy="131278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l-GR" sz="1400" b="1">
              <a:solidFill>
                <a:schemeClr val="dk1"/>
              </a:solidFill>
              <a:latin typeface="+mn-lt"/>
              <a:ea typeface="+mn-ea"/>
              <a:cs typeface="+mn-cs"/>
            </a:rPr>
            <a:t>Έκθεση Ανεξάρτητου Ορκωτού Ελεγκτή Λογιστή</a:t>
          </a:r>
          <a:endParaRPr lang="el-GR" sz="1400">
            <a:solidFill>
              <a:schemeClr val="dk1"/>
            </a:solidFill>
            <a:latin typeface="+mn-lt"/>
            <a:ea typeface="+mn-ea"/>
            <a:cs typeface="+mn-cs"/>
          </a:endParaRPr>
        </a:p>
        <a:p>
          <a:pPr algn="ctr"/>
          <a:r>
            <a:rPr lang="el-GR" sz="1400" b="1">
              <a:solidFill>
                <a:schemeClr val="dk1"/>
              </a:solidFill>
              <a:latin typeface="+mn-lt"/>
              <a:ea typeface="+mn-ea"/>
              <a:cs typeface="+mn-cs"/>
            </a:rPr>
            <a:t>Προς το Δημοτικό Συμβούλιο του Δήμου Ρόδου</a:t>
          </a:r>
          <a:endParaRPr lang="el-GR" sz="1400">
            <a:solidFill>
              <a:schemeClr val="dk1"/>
            </a:solidFill>
            <a:latin typeface="+mn-lt"/>
            <a:ea typeface="+mn-ea"/>
            <a:cs typeface="+mn-cs"/>
          </a:endParaRPr>
        </a:p>
        <a:p>
          <a:pPr algn="ctr"/>
          <a:r>
            <a:rPr lang="el-GR" sz="1400" b="1" u="sng">
              <a:solidFill>
                <a:schemeClr val="dk1"/>
              </a:solidFill>
              <a:latin typeface="+mn-lt"/>
              <a:ea typeface="+mn-ea"/>
              <a:cs typeface="+mn-cs"/>
            </a:rPr>
            <a:t>Έκθεση Ελέγχου επί των Οικονομικών Καταστάσεων</a:t>
          </a:r>
          <a:endParaRPr lang="el-GR" sz="1400">
            <a:solidFill>
              <a:schemeClr val="dk1"/>
            </a:solidFill>
            <a:latin typeface="+mn-lt"/>
            <a:ea typeface="+mn-ea"/>
            <a:cs typeface="+mn-cs"/>
          </a:endParaRPr>
        </a:p>
        <a:p>
          <a:pPr algn="just"/>
          <a:r>
            <a:rPr lang="el-GR" sz="1100" b="1">
              <a:solidFill>
                <a:schemeClr val="dk1"/>
              </a:solidFill>
              <a:latin typeface="+mn-lt"/>
              <a:ea typeface="+mn-ea"/>
              <a:cs typeface="+mn-cs"/>
            </a:rPr>
            <a:t>Γνώμη με Επιφύλαξη </a:t>
          </a:r>
          <a:endParaRPr lang="el-GR" sz="1100">
            <a:solidFill>
              <a:schemeClr val="dk1"/>
            </a:solidFill>
            <a:latin typeface="+mn-lt"/>
            <a:ea typeface="+mn-ea"/>
            <a:cs typeface="+mn-cs"/>
          </a:endParaRPr>
        </a:p>
        <a:p>
          <a:pPr algn="just"/>
          <a:r>
            <a:rPr lang="el-GR" sz="1100">
              <a:solidFill>
                <a:schemeClr val="dk1"/>
              </a:solidFill>
              <a:latin typeface="+mn-lt"/>
              <a:ea typeface="+mn-ea"/>
              <a:cs typeface="+mn-cs"/>
            </a:rPr>
            <a:t>Έχουμε ελέγξει τις συνημμένες οικονομικές καταστάσεις του Δήμου Ρόδου, οι οποίες αποτελούνται από τον ισολογισμό της 31</a:t>
          </a:r>
          <a:r>
            <a:rPr lang="el-GR" sz="1100" baseline="30000">
              <a:solidFill>
                <a:schemeClr val="dk1"/>
              </a:solidFill>
              <a:latin typeface="+mn-lt"/>
              <a:ea typeface="+mn-ea"/>
              <a:cs typeface="+mn-cs"/>
            </a:rPr>
            <a:t>ης</a:t>
          </a:r>
          <a:r>
            <a:rPr lang="el-GR" sz="1100">
              <a:solidFill>
                <a:schemeClr val="dk1"/>
              </a:solidFill>
              <a:latin typeface="+mn-lt"/>
              <a:ea typeface="+mn-ea"/>
              <a:cs typeface="+mn-cs"/>
            </a:rPr>
            <a:t> Δεκεμβρίου 2017 και την κατάσταση αποτελεσμάτων της χρήσεως που έληξε την ημερομηνία αυτή, καθώς και το σχετικό προσάρτημα.</a:t>
          </a:r>
        </a:p>
        <a:p>
          <a:pPr algn="just"/>
          <a:r>
            <a:rPr lang="el-GR" sz="1100">
              <a:solidFill>
                <a:schemeClr val="dk1"/>
              </a:solidFill>
              <a:latin typeface="+mn-lt"/>
              <a:ea typeface="+mn-ea"/>
              <a:cs typeface="+mn-cs"/>
            </a:rPr>
            <a:t>Κατά τη γνώμη μας, εκτός από τις επιπτώσεις των θεμάτων που περιγράφονται στις περιπτώσεις 1 έως και </a:t>
          </a:r>
          <a:r>
            <a:rPr lang="en-US" sz="1100">
              <a:solidFill>
                <a:schemeClr val="dk1"/>
              </a:solidFill>
              <a:latin typeface="+mn-lt"/>
              <a:ea typeface="+mn-ea"/>
              <a:cs typeface="+mn-cs"/>
            </a:rPr>
            <a:t>3</a:t>
          </a:r>
          <a:r>
            <a:rPr lang="en-US" sz="1100" baseline="0">
              <a:solidFill>
                <a:schemeClr val="dk1"/>
              </a:solidFill>
              <a:latin typeface="+mn-lt"/>
              <a:ea typeface="+mn-ea"/>
              <a:cs typeface="+mn-cs"/>
            </a:rPr>
            <a:t> </a:t>
          </a:r>
          <a:r>
            <a:rPr lang="el-GR" sz="1100">
              <a:solidFill>
                <a:schemeClr val="dk1"/>
              </a:solidFill>
              <a:latin typeface="+mn-lt"/>
              <a:ea typeface="+mn-ea"/>
              <a:cs typeface="+mn-cs"/>
            </a:rPr>
            <a:t>και τις πιθανές επιπτώσεις των θεμάτων που περιγράφονται στις περιπτώσεις </a:t>
          </a:r>
          <a:r>
            <a:rPr lang="en-US" sz="1100" baseline="0">
              <a:solidFill>
                <a:schemeClr val="dk1"/>
              </a:solidFill>
              <a:latin typeface="+mn-lt"/>
              <a:ea typeface="+mn-ea"/>
              <a:cs typeface="+mn-cs"/>
            </a:rPr>
            <a:t>4 </a:t>
          </a:r>
          <a:r>
            <a:rPr lang="el-GR" sz="1100">
              <a:solidFill>
                <a:schemeClr val="dk1"/>
              </a:solidFill>
              <a:latin typeface="+mn-lt"/>
              <a:ea typeface="+mn-ea"/>
              <a:cs typeface="+mn-cs"/>
            </a:rPr>
            <a:t>έως και </a:t>
          </a:r>
          <a:r>
            <a:rPr lang="en-US" sz="1100">
              <a:solidFill>
                <a:schemeClr val="dk1"/>
              </a:solidFill>
              <a:latin typeface="+mn-lt"/>
              <a:ea typeface="+mn-ea"/>
              <a:cs typeface="+mn-cs"/>
            </a:rPr>
            <a:t>7</a:t>
          </a:r>
          <a:r>
            <a:rPr lang="en-US" sz="1100" baseline="0">
              <a:solidFill>
                <a:schemeClr val="dk1"/>
              </a:solidFill>
              <a:latin typeface="+mn-lt"/>
              <a:ea typeface="+mn-ea"/>
              <a:cs typeface="+mn-cs"/>
            </a:rPr>
            <a:t> </a:t>
          </a:r>
          <a:r>
            <a:rPr lang="el-GR" sz="1100">
              <a:solidFill>
                <a:schemeClr val="dk1"/>
              </a:solidFill>
              <a:latin typeface="+mn-lt"/>
              <a:ea typeface="+mn-ea"/>
              <a:cs typeface="+mn-cs"/>
            </a:rPr>
            <a:t>στην παράγραφο της έκθεσής μας “Βάση για Γνώμη με Επιφύλαξη”, οι συνημμένες οικονομικές καταστάσεις παρουσιάζουν εύλογα, από κάθε ουσιώδη άποψη, την οικονομική θέση του Δήμου Ρόδου και τη χρηματοοικονομική του επίδοση για τη χρήση που έληξε την ημερομηνία αυτή, σύμφωνα με τις διατάξεις του Π.Δ. 315/1999 «Κλαδικό Λογιστικό Σχέδιο Οργανισμών Τοπικής Αυτοδιοίκησης» όπως ισχύει.</a:t>
          </a:r>
        </a:p>
        <a:p>
          <a:pPr algn="just"/>
          <a:endParaRPr lang="el-GR" sz="1100" b="1">
            <a:solidFill>
              <a:schemeClr val="dk1"/>
            </a:solidFill>
            <a:latin typeface="+mn-lt"/>
            <a:ea typeface="+mn-ea"/>
            <a:cs typeface="+mn-cs"/>
          </a:endParaRPr>
        </a:p>
        <a:p>
          <a:pPr algn="just"/>
          <a:r>
            <a:rPr lang="el-GR" sz="1100" b="1">
              <a:solidFill>
                <a:schemeClr val="dk1"/>
              </a:solidFill>
              <a:latin typeface="+mn-lt"/>
              <a:ea typeface="+mn-ea"/>
              <a:cs typeface="+mn-cs"/>
            </a:rPr>
            <a:t>Βάση για Γνώμη με Επιφύλαξη</a:t>
          </a:r>
          <a:endParaRPr lang="el-GR" sz="1100">
            <a:solidFill>
              <a:schemeClr val="dk1"/>
            </a:solidFill>
            <a:latin typeface="+mn-lt"/>
            <a:ea typeface="+mn-ea"/>
            <a:cs typeface="+mn-cs"/>
          </a:endParaRPr>
        </a:p>
        <a:p>
          <a:pPr algn="just"/>
          <a:r>
            <a:rPr lang="el-GR" sz="1100">
              <a:solidFill>
                <a:schemeClr val="dk1"/>
              </a:solidFill>
              <a:latin typeface="+mn-lt"/>
              <a:ea typeface="+mn-ea"/>
              <a:cs typeface="+mn-cs"/>
            </a:rPr>
            <a:t>Από τον έλεγχό μας προέκυψαν τα εξής:</a:t>
          </a:r>
        </a:p>
        <a:p>
          <a:pPr lvl="0" algn="just"/>
          <a:r>
            <a:rPr lang="el-GR" sz="1100">
              <a:solidFill>
                <a:schemeClr val="dk1"/>
              </a:solidFill>
              <a:latin typeface="+mn-lt"/>
              <a:ea typeface="+mn-ea"/>
              <a:cs typeface="+mn-cs"/>
            </a:rPr>
            <a:t>1) Στο κονδύλι του Ενεργητικού ΔΙΙ1 «Απαιτήσεις από πώληση αγαθών και υπηρεσιών» περιλαμβάνονται και ποσά συνολικού ύψους ευρώ 51.175.736,72, τα οποία προέρχονται από προηγούμενες χρήσεις. Για τις απαιτήσεις αυτές η ήδη σχηματισμένη πρόβλεψη ποσού € 9.969.000,41 κρίνεται, κατά τη γνώμη μας, ανεπαρκής, κατά ποσό το οποίο δεν μπορούμε να εκτιμήσουμε στα πλαίσια του ελέγχου μας. Σημειώνεται</a:t>
          </a:r>
          <a:r>
            <a:rPr lang="el-GR" sz="1100" baseline="0">
              <a:solidFill>
                <a:schemeClr val="dk1"/>
              </a:solidFill>
              <a:latin typeface="+mn-lt"/>
              <a:ea typeface="+mn-ea"/>
              <a:cs typeface="+mn-cs"/>
            </a:rPr>
            <a:t> ότι υπάρχει διαφορά μεταξύ του ανωτέρω κονδυλίου και των εισπρακτέων υπολοίπων του εγκριμένου απολογισμού του έτους 2017 του Δήμου κατά ευρώ 1.999.700,97 (λιγότερα στον απολογισμό)</a:t>
          </a:r>
          <a:r>
            <a:rPr lang="en-US" sz="1100" baseline="0">
              <a:solidFill>
                <a:schemeClr val="dk1"/>
              </a:solidFill>
              <a:latin typeface="+mn-lt"/>
              <a:ea typeface="+mn-ea"/>
              <a:cs typeface="+mn-cs"/>
            </a:rPr>
            <a:t>. </a:t>
          </a:r>
          <a:r>
            <a:rPr lang="el-GR" sz="1100">
              <a:solidFill>
                <a:schemeClr val="dk1"/>
              </a:solidFill>
              <a:latin typeface="+mn-lt"/>
              <a:ea typeface="+mn-ea"/>
              <a:cs typeface="+mn-cs"/>
            </a:rPr>
            <a:t>Σημειώνεται επίσης ότι, στο ανωτέρω ποσό περιλαμβάνονται και απαιτήσεις από ορισμένους από τους συνενωθέντες πρώην  Καποδιστριακούς Δήμους (προέρχονται από την απογραφή έναρξης 31/12/2010) συνολικού ύψους</a:t>
          </a:r>
          <a:r>
            <a:rPr lang="el-GR" sz="1100" baseline="0">
              <a:solidFill>
                <a:schemeClr val="dk1"/>
              </a:solidFill>
              <a:latin typeface="+mn-lt"/>
              <a:ea typeface="+mn-ea"/>
              <a:cs typeface="+mn-cs"/>
            </a:rPr>
            <a:t> ευρώ 602.476,55 (χωρίς τις σχετικές προσαυξήσεις) οι οποίες, λόγω της ενσωμάτωσης των Δήμων αυτών  στον Καλλικρατικό Δήμο Ρόδου, θα πρέπει να διαγραφούν. Επίσης, μ</a:t>
          </a:r>
          <a:r>
            <a:rPr lang="el-GR" sz="1100">
              <a:solidFill>
                <a:schemeClr val="dk1"/>
              </a:solidFill>
              <a:latin typeface="+mn-lt"/>
              <a:ea typeface="+mn-ea"/>
              <a:cs typeface="+mn-cs"/>
            </a:rPr>
            <a:t>έχρι την ημερομηνία της παρούσας Έκθεσης Ελέγχου, δεν κατέστη δυνατό να επαληθευτούν με επιβεβαιωτικές επιστολές ή άλλες εναλλακτικές διαδικασίες οι ανωτέρω απαιτήσεις του Δήμου. Για τους ανωτέρω λόγους διατηρούμε επιφύλαξη για την ορθότητα του κονδυλίου αυτού του Ενεργητικού.   </a:t>
          </a:r>
        </a:p>
        <a:p>
          <a:pPr lvl="0" algn="just"/>
          <a:r>
            <a:rPr lang="el-GR" sz="1100">
              <a:solidFill>
                <a:schemeClr val="dk1"/>
              </a:solidFill>
              <a:latin typeface="+mn-lt"/>
              <a:ea typeface="+mn-ea"/>
              <a:cs typeface="+mn-cs"/>
            </a:rPr>
            <a:t>2) Στο κονδύλι του Ενεργητικού «Χρεώστες διάφοροι» περιλαμβάνεται και ποσό ευρώ 1.775.749,58, το οποίο αφορά σε διαφορές ταμειακής διαχείρισης του συνενωθέντος πρώην Δήμου Αρχαγγέλου, οι οποίες εμφανίζονται στις οικονομικές καταστάσεις της χρήσης 2010 του πρώην αυτού Δήμου, η σύνταξη των οποίων ολοκληρώθηκε στις 07.04.2014, πλην όμως δεν εγκρίθηκαν από το Δημοτικό Συμβούλιο του Δήμου Ρόδου, αλλά παραπέμφθηκαν για περαιτέρω έλεγχο στο Ελεγκτικό Συνέδριο. Ως εκ τούτου, δεν εκφέρουμε άποψη για την ορθότητα του ανωτέρω ποσού.</a:t>
          </a:r>
        </a:p>
        <a:p>
          <a:pPr lvl="0" algn="just"/>
          <a:r>
            <a:rPr lang="el-GR" sz="1100">
              <a:solidFill>
                <a:schemeClr val="dk1"/>
              </a:solidFill>
              <a:latin typeface="+mn-lt"/>
              <a:ea typeface="+mn-ea"/>
              <a:cs typeface="+mn-cs"/>
            </a:rPr>
            <a:t>3) Για το κονδύλι του Παθητικού «Επιχορηγήσεις επενδύσεων» δεν τέθηκαν υπόψη μας πλήρη αναλυτικά στοιχεία ανά επιχορηγημένο πάγιο το οποίο αφορούν. Για το λόγο αυτό διατηρούμε επιφυλάξεις για την ορθότητα των μεταφερθεισών στα αποτελέσματα ως άνω επιχορηγήσεων ποσού ευρώ 2.653.015,78 (περιλαμβάνονται στο κονδύλι «Έκτακτα και ανόργανα έσοδα» της κατάσταση αποτελεσμάτων χρήσεως) και κατά συνέπεια και για την ορθότητα του ως άνω κονδυλίου του Παθητικού.</a:t>
          </a:r>
        </a:p>
        <a:p>
          <a:pPr lvl="0" algn="just"/>
          <a:r>
            <a:rPr lang="en-US" sz="1100">
              <a:solidFill>
                <a:schemeClr val="dk1"/>
              </a:solidFill>
              <a:latin typeface="+mn-lt"/>
              <a:ea typeface="+mn-ea"/>
              <a:cs typeface="+mn-cs"/>
            </a:rPr>
            <a:t>4</a:t>
          </a:r>
          <a:r>
            <a:rPr lang="el-GR" sz="1100">
              <a:solidFill>
                <a:schemeClr val="dk1"/>
              </a:solidFill>
              <a:latin typeface="+mn-lt"/>
              <a:ea typeface="+mn-ea"/>
              <a:cs typeface="+mn-cs"/>
            </a:rPr>
            <a:t>) Δεν τέθηκαν υπόψη μας στοιχεία για την αποτίμηση στο τέλος της χρήσης</a:t>
          </a:r>
          <a:r>
            <a:rPr lang="el-GR" sz="1100" baseline="0">
              <a:solidFill>
                <a:schemeClr val="dk1"/>
              </a:solidFill>
              <a:latin typeface="+mn-lt"/>
              <a:ea typeface="+mn-ea"/>
              <a:cs typeface="+mn-cs"/>
            </a:rPr>
            <a:t> του κονδυλίου του Ενεργητικού ΓΙΙΙ1 </a:t>
          </a:r>
          <a:r>
            <a:rPr lang="el-GR" sz="1100">
              <a:solidFill>
                <a:schemeClr val="dk1"/>
              </a:solidFill>
              <a:latin typeface="+mn-lt"/>
              <a:ea typeface="+mn-ea"/>
              <a:cs typeface="+mn-cs"/>
            </a:rPr>
            <a:t>«</a:t>
          </a:r>
          <a:r>
            <a:rPr lang="el-GR" sz="1100" baseline="0">
              <a:solidFill>
                <a:schemeClr val="dk1"/>
              </a:solidFill>
              <a:latin typeface="+mn-lt"/>
              <a:ea typeface="+mn-ea"/>
              <a:cs typeface="+mn-cs"/>
            </a:rPr>
            <a:t>Τίτλοι πάγιας επένδυσης</a:t>
          </a:r>
          <a:r>
            <a:rPr lang="el-GR" sz="1100">
              <a:solidFill>
                <a:schemeClr val="dk1"/>
              </a:solidFill>
              <a:latin typeface="+mn-lt"/>
              <a:ea typeface="+mn-ea"/>
              <a:cs typeface="+mn-cs"/>
            </a:rPr>
            <a:t>»  και,</a:t>
          </a:r>
          <a:r>
            <a:rPr lang="el-GR" sz="1100" baseline="0">
              <a:solidFill>
                <a:schemeClr val="dk1"/>
              </a:solidFill>
              <a:latin typeface="+mn-lt"/>
              <a:ea typeface="+mn-ea"/>
              <a:cs typeface="+mn-cs"/>
            </a:rPr>
            <a:t> ως εκ τούτου, διατηρούμε επιφύλαξη για την ορθότητα του κονδυλίου αυτού του Ενεργητικού.</a:t>
          </a:r>
          <a:endParaRPr lang="el-GR" sz="1100">
            <a:solidFill>
              <a:schemeClr val="dk1"/>
            </a:solidFill>
            <a:latin typeface="+mn-lt"/>
            <a:ea typeface="+mn-ea"/>
            <a:cs typeface="+mn-cs"/>
          </a:endParaRPr>
        </a:p>
        <a:p>
          <a:pPr lvl="0" algn="just"/>
          <a:r>
            <a:rPr lang="en-US" sz="1100">
              <a:solidFill>
                <a:schemeClr val="dk1"/>
              </a:solidFill>
              <a:latin typeface="+mn-lt"/>
              <a:ea typeface="+mn-ea"/>
              <a:cs typeface="+mn-cs"/>
            </a:rPr>
            <a:t>5</a:t>
          </a:r>
          <a:r>
            <a:rPr lang="el-GR" sz="1100">
              <a:solidFill>
                <a:schemeClr val="dk1"/>
              </a:solidFill>
              <a:latin typeface="+mn-lt"/>
              <a:ea typeface="+mn-ea"/>
              <a:cs typeface="+mn-cs"/>
            </a:rPr>
            <a:t>) Η εφαρμογή της διπλογραφικής λογιστικής μεθόδου γίνεται βάσει κυρίως των δεδομένων του απλογραφικού συστήματος, με αποτέλεσμα να μην εμφανίζονται σωστά, σε ορισμένες περιπτώσεις, τα έσοδα, τα έξοδα, οι απαιτήσεις και οι υποχρεώσεις του Δήμου. </a:t>
          </a:r>
        </a:p>
        <a:p>
          <a:pPr lvl="0" algn="just"/>
          <a:r>
            <a:rPr lang="en-US" sz="1100">
              <a:solidFill>
                <a:schemeClr val="dk1"/>
              </a:solidFill>
              <a:latin typeface="+mn-lt"/>
              <a:ea typeface="+mn-ea"/>
              <a:cs typeface="+mn-cs"/>
            </a:rPr>
            <a:t>6</a:t>
          </a:r>
          <a:r>
            <a:rPr lang="el-GR" sz="1100">
              <a:solidFill>
                <a:schemeClr val="dk1"/>
              </a:solidFill>
              <a:latin typeface="+mn-lt"/>
              <a:ea typeface="+mn-ea"/>
              <a:cs typeface="+mn-cs"/>
            </a:rPr>
            <a:t>) Μέχρι την ημερομηνία της παρούσας Έκθεσης Ελέγχου δεν είχαμε λάβει απάντηση από όλους τους συνεργαζόμενους με τον Δήμο νομικούς συμβούλους, σε σχετική επιστολή που τους αποστείλαμε, με συνέπεια να μην είναι δυνατό να προσδιοριστεί  το ύψος της τυχόν πρόβλεψης που θα έπρεπε να έχει σχηματιστεί για</a:t>
          </a:r>
          <a:r>
            <a:rPr lang="en-US" sz="1100">
              <a:solidFill>
                <a:schemeClr val="dk1"/>
              </a:solidFill>
              <a:latin typeface="+mn-lt"/>
              <a:ea typeface="+mn-ea"/>
              <a:cs typeface="+mn-cs"/>
            </a:rPr>
            <a:t> </a:t>
          </a:r>
          <a:r>
            <a:rPr lang="el-GR" sz="1100">
              <a:solidFill>
                <a:schemeClr val="dk1"/>
              </a:solidFill>
              <a:latin typeface="+mn-lt"/>
              <a:ea typeface="+mn-ea"/>
              <a:cs typeface="+mn-cs"/>
            </a:rPr>
            <a:t>επίδικες απαιτήσεις και για εκκρεμείς δίκες κατά του Δήμου καθώς και το ιδιοκτησιακό καθεστώς των ακινήτων του Δήμου και τα τυχόν επ’ αυτών εμπράγματα βάρη (βλ. και σημείωση αριθ. 1 κάτω από τον Ισολογισμό). </a:t>
          </a:r>
        </a:p>
        <a:p>
          <a:pPr lvl="0" algn="just"/>
          <a:r>
            <a:rPr lang="en-US" sz="1100">
              <a:solidFill>
                <a:schemeClr val="dk1"/>
              </a:solidFill>
              <a:latin typeface="+mn-lt"/>
              <a:ea typeface="+mn-ea"/>
              <a:cs typeface="+mn-cs"/>
            </a:rPr>
            <a:t>7</a:t>
          </a:r>
          <a:r>
            <a:rPr lang="el-GR" sz="1100">
              <a:solidFill>
                <a:schemeClr val="dk1"/>
              </a:solidFill>
              <a:latin typeface="+mn-lt"/>
              <a:ea typeface="+mn-ea"/>
              <a:cs typeface="+mn-cs"/>
            </a:rPr>
            <a:t>) Ο Δήμος δεν έχει ελεγχθεί φορολογικώς  από της συστάσεώς  του μέχρι και την ελεγχόμενη χρήση, με συνέπεια να υπάρχει πιθανότητα επιβολής πρόσθετων φόρων και προσαυξήσεων κατά το χρόνο που οι ανέλεγκτες χρήσεις θα ελεγχθούν από τις φορολογικές αρχές. Ο Δήμος δεν έχει προβεί σε εκτίμηση των πρόσθετων φόρων και των προσαυξήσεων που πιθανόν θα καταλογιστούν σε μελλοντικό φορολογικό έλεγχο και δεν έχει σχηματιστεί σχετική πρόβλεψη για αυτή την ενδεχόμενη  υποχρέωση. Από τον έλεγχό μας δεν έχουμε αποκτήσει εύλογη διασφάλιση σχετικά με την εκτίμηση του ύψους της πρόβλεψης που τυχόν απαιτείται.</a:t>
          </a:r>
        </a:p>
        <a:p>
          <a:pPr algn="just"/>
          <a:endParaRPr lang="el-GR" sz="1100">
            <a:solidFill>
              <a:schemeClr val="dk1"/>
            </a:solidFill>
            <a:latin typeface="+mn-lt"/>
            <a:ea typeface="+mn-ea"/>
            <a:cs typeface="+mn-cs"/>
          </a:endParaRPr>
        </a:p>
        <a:p>
          <a:pPr algn="just"/>
          <a:r>
            <a:rPr lang="el-GR" sz="1100">
              <a:solidFill>
                <a:schemeClr val="dk1"/>
              </a:solidFill>
              <a:latin typeface="+mn-lt"/>
              <a:ea typeface="+mn-ea"/>
              <a:cs typeface="+mn-cs"/>
            </a:rPr>
            <a:t>Διενεργήσαμε τον έλεγχό μας σύμφωνα με τα Διεθνή Πρότυπα Ελέγχου (ΔΠΕ) όπως αυτά έχουν ενσωματωθεί στην Ελληνική Νομοθεσία. Επίσης, λάβαμε υπόψη μας και τις διατάξεις του Δημοτικού και Κοινοτικού Κώδικα (ν. 3463/2006) όπως ισχύσει. Οι ευθύνες μας, σύμφωνα με τα Πρότυπα αυτά περιγράφονται περαιτέρω στην παράγραφο της έκθεσής μας “Ευθύνες Ελεγκτή για τον Έλεγχο των Οικονομικών Καταστάσεων”. Είμαστε ανεξάρτητοι από το Δήμο σύμφωνα με τον Κώδικα Δεοντολογίας για Επαγγελματίες Ελεγκτές του Συμβουλίου Διεθνών Προτύπων Δεοντολογίας Ελεγκτών, όπως αυτός έχει ενσωματωθεί στην Ελληνική Νομοθεσία και τις απαιτήσεις δεοντολογίας που σχετίζονται με τον έλεγχο των οικονομικών καταστάσεων στην Ελλάδα και έχουμε εκπληρώσει τις δεοντολογικές μας υποχρεώσεις σύμφωνα με τις απαιτήσεις της ισχύουσας νομοθεσίας και του προαναφερόμενου Κώδικα Δεοντολογίας. Πιστεύουμε ότι τα ελεγκτικά τεκμήρια που έχουμε αποκτήσει είναι επαρκή και κατάλληλα να παρέχουν βάση για γνώμη με επιφύλαξη.</a:t>
          </a:r>
        </a:p>
        <a:p>
          <a:pPr algn="just"/>
          <a:endParaRPr lang="el-GR" sz="1100" b="1">
            <a:solidFill>
              <a:schemeClr val="dk1"/>
            </a:solidFill>
            <a:latin typeface="+mn-lt"/>
            <a:ea typeface="+mn-ea"/>
            <a:cs typeface="+mn-cs"/>
          </a:endParaRPr>
        </a:p>
        <a:p>
          <a:pPr algn="just"/>
          <a:r>
            <a:rPr lang="el-GR" sz="1100" b="1">
              <a:solidFill>
                <a:schemeClr val="dk1"/>
              </a:solidFill>
              <a:latin typeface="+mn-lt"/>
              <a:ea typeface="+mn-ea"/>
              <a:cs typeface="+mn-cs"/>
            </a:rPr>
            <a:t>Ευθύνες της Διοίκησης επί των Οικονομικών Καταστάσεων</a:t>
          </a:r>
          <a:endParaRPr lang="el-GR" sz="1100">
            <a:solidFill>
              <a:schemeClr val="dk1"/>
            </a:solidFill>
            <a:latin typeface="+mn-lt"/>
            <a:ea typeface="+mn-ea"/>
            <a:cs typeface="+mn-cs"/>
          </a:endParaRPr>
        </a:p>
        <a:p>
          <a:pPr algn="just"/>
          <a:r>
            <a:rPr lang="el-GR" sz="1100">
              <a:solidFill>
                <a:schemeClr val="dk1"/>
              </a:solidFill>
              <a:latin typeface="+mn-lt"/>
              <a:ea typeface="+mn-ea"/>
              <a:cs typeface="+mn-cs"/>
            </a:rPr>
            <a:t>Η Διοίκηση του</a:t>
          </a:r>
          <a:r>
            <a:rPr lang="el-GR" sz="1100" baseline="0">
              <a:solidFill>
                <a:schemeClr val="dk1"/>
              </a:solidFill>
              <a:latin typeface="+mn-lt"/>
              <a:ea typeface="+mn-ea"/>
              <a:cs typeface="+mn-cs"/>
            </a:rPr>
            <a:t> Δήμου</a:t>
          </a:r>
          <a:r>
            <a:rPr lang="el-GR" sz="1100">
              <a:solidFill>
                <a:schemeClr val="dk1"/>
              </a:solidFill>
              <a:latin typeface="+mn-lt"/>
              <a:ea typeface="+mn-ea"/>
              <a:cs typeface="+mn-cs"/>
            </a:rPr>
            <a:t> έχει την ευθύνη για την κατάρτιση και εύλογη παρουσίαση των οικονομικών καταστάσεων σύμφωνα με τις διατάξεις του Π.Δ. 315/1999 «Κλαδικό Λογιστικό Σχέδιο Οργανισμών Τοπικής Αυτοδιοίκησης» όπως ισχύει, όπως και για εκείνες τις δικλείδες εσωτερικού ελέγχου που η Διοίκηση καθορίζει ως απαραίτητες, ώστε να καθίσταται δυνατή η κατάρτιση οικονομικών καταστάσεων απαλλαγμένων από ουσιώδες σφάλμα, που οφείλεται είτε σε απάτη είτε σε λάθος.</a:t>
          </a:r>
        </a:p>
        <a:p>
          <a:pPr algn="just"/>
          <a:endParaRPr lang="el-GR" sz="1100" b="1">
            <a:solidFill>
              <a:schemeClr val="dk1"/>
            </a:solidFill>
            <a:latin typeface="+mn-lt"/>
            <a:ea typeface="+mn-ea"/>
            <a:cs typeface="+mn-cs"/>
          </a:endParaRPr>
        </a:p>
        <a:p>
          <a:pPr algn="just"/>
          <a:r>
            <a:rPr lang="el-GR" sz="1100" b="1">
              <a:solidFill>
                <a:schemeClr val="dk1"/>
              </a:solidFill>
              <a:latin typeface="+mn-lt"/>
              <a:ea typeface="+mn-ea"/>
              <a:cs typeface="+mn-cs"/>
            </a:rPr>
            <a:t>Ευθύνες Ελεγκτή για τον Έλεγχο των Οικονομικών Καταστάσεων</a:t>
          </a:r>
          <a:endParaRPr lang="el-GR" sz="1100">
            <a:solidFill>
              <a:schemeClr val="dk1"/>
            </a:solidFill>
            <a:latin typeface="+mn-lt"/>
            <a:ea typeface="+mn-ea"/>
            <a:cs typeface="+mn-cs"/>
          </a:endParaRPr>
        </a:p>
        <a:p>
          <a:pPr algn="just"/>
          <a:r>
            <a:rPr lang="el-GR" sz="1100">
              <a:solidFill>
                <a:schemeClr val="dk1"/>
              </a:solidFill>
              <a:latin typeface="+mn-lt"/>
              <a:ea typeface="+mn-ea"/>
              <a:cs typeface="+mn-cs"/>
            </a:rPr>
            <a:t>Οι στόχοι μας είναι να αποκτήσουμε εύλογη διασφάλιση για το κατά πόσο οι οικονομικές καταστάσεις, στο σύνολο τους, είναι απαλλαγμένες από ουσιώδες σφάλμα, που οφείλεται είτε σε απάτη είτε σε λάθος και να εκδώσουμε έκθεση ελεγκτή, η οποία περιλαμβάνει τη γνώμη μας. Η εύλογη διασφάλιση συνιστά διασφάλιση υψηλού επιπέδου, αλλά δεν είναι εγγύηση ότι ο έλεγχος που διενεργείται σύμφωνα με τα ΔΠΕ, όπως αυτά έχουν ενσωματωθεί στην Ελληνική Νομοθεσία, θα εντοπίζει πάντα ένα ουσιώδες σφάλμα, όταν αυτό υπάρχει. Σφάλματα δύναται να προκύψουν από απάτη ή από λάθος και θεωρούνται ουσιώδη όταν, μεμονωμένα ή αθροιστικά, θα μπορούσε εύλογα να αναμένεται ότι θα επηρέαζαν τις οικονομικές αποφάσεις των χρηστών, που λαμβάνονται με βάση αυτές τις οικονομικές καταστάσεις. </a:t>
          </a:r>
        </a:p>
        <a:p>
          <a:pPr algn="just"/>
          <a:r>
            <a:rPr lang="el-GR" sz="1100">
              <a:solidFill>
                <a:schemeClr val="dk1"/>
              </a:solidFill>
              <a:latin typeface="+mn-lt"/>
              <a:ea typeface="+mn-ea"/>
              <a:cs typeface="+mn-cs"/>
            </a:rPr>
            <a:t>Ως καθήκον του ελέγχου, σύμφωνα με τα ΔΠΕ όπως αυτά έχουν ενσωματωθεί στην Ελληνική Νομοθεσία, ασκούμε επαγγελματική κρίση και διατηρούμε επαγγελματικό σκεπτικισμό καθ’ όλη τη διάρκεια του ελέγχου. Επίσης:</a:t>
          </a:r>
        </a:p>
        <a:p>
          <a:pPr algn="just"/>
          <a:r>
            <a:rPr lang="el-GR" sz="1100">
              <a:solidFill>
                <a:schemeClr val="dk1"/>
              </a:solidFill>
              <a:latin typeface="+mn-lt"/>
              <a:ea typeface="+mn-ea"/>
              <a:cs typeface="+mn-cs"/>
            </a:rPr>
            <a:t>Εντοπίζουμε και αξιολογούμε τους κινδύνους ουσιώδους σφάλματος στις οικονομικές καταστάσεις, που οφείλεται είτε σε απάτη είτε σε λάθος, σχεδιάζοντας και διενεργώντας ελεγκτικές διαδικασίες που ανταποκρίνονται στους κινδύνους αυτούς και αποκτούμε ελεγκτικά τεκμήρια που είναι επαρκή και κατάλληλα για να παρέχουν βάση για την γνώμη μας. Ο κίνδυνος μη εντοπισμού ουσιώδους σφάλματος που οφείλεται σε απάτη είναι υψηλότερος από αυτόν που οφείλεται σε λάθος, καθώς η απάτη μπορεί να εμπεριέχει συμπαιγνία, πλαστογραφία, εσκεμμένες παραλείψεις, ψευδείς διαβεβαιώσεις ή παράκαμψη των δικλείδων εσωτερικού ελέγχου.</a:t>
          </a:r>
        </a:p>
        <a:p>
          <a:pPr algn="just"/>
          <a:r>
            <a:rPr lang="el-GR" sz="1100">
              <a:solidFill>
                <a:schemeClr val="dk1"/>
              </a:solidFill>
              <a:latin typeface="+mn-lt"/>
              <a:ea typeface="+mn-ea"/>
              <a:cs typeface="+mn-cs"/>
            </a:rPr>
            <a:t>Κατανοούμε τις δικλείδες εσωτερικού ελέγχου που σχετίζονται με τον έλεγχο, με σκοπό το σχεδιασμό ελεγκτικών διαδικασιών κατάλληλων για τις περιστάσεις, αλλά όχι με σκοπό την διατύπωση γνώμης επί της αποτελεσματικότητας των δικλείδων εσωτερικού ελέγχου του Δήμου.</a:t>
          </a:r>
        </a:p>
        <a:p>
          <a:pPr algn="just"/>
          <a:r>
            <a:rPr lang="el-GR" sz="1100">
              <a:solidFill>
                <a:schemeClr val="dk1"/>
              </a:solidFill>
              <a:latin typeface="+mn-lt"/>
              <a:ea typeface="+mn-ea"/>
              <a:cs typeface="+mn-cs"/>
            </a:rPr>
            <a:t>Αξιολογούμε την καταλληλότητα των λογιστικών αρχών και μεθόδων που χρησιμοποιήθηκαν και το εύλογο των λογιστικών εκτιμήσεων και των σχετικών γνωστοποιήσεων που έγιναν από τη Διοίκηση. </a:t>
          </a:r>
        </a:p>
        <a:p>
          <a:pPr algn="just"/>
          <a:r>
            <a:rPr lang="el-GR" sz="1100">
              <a:solidFill>
                <a:schemeClr val="dk1"/>
              </a:solidFill>
              <a:latin typeface="+mn-lt"/>
              <a:ea typeface="+mn-ea"/>
              <a:cs typeface="+mn-cs"/>
            </a:rPr>
            <a:t>Αξιολογούμε τη συνολική παρουσίαση, τη δομή και το περιεχόμενο των οικονομικών καταστάσεων, συμπεριλαμβανομένων των γνωστοποιήσεων, καθώς και το κατά πόσο οι οικονομικές καταστάσεις απεικονίζουν τις υποκείμενες συναλλαγές και τα γεγονότα με τρόπο που επιτυγχάνεται η εύλογη παρουσίαση.</a:t>
          </a:r>
        </a:p>
        <a:p>
          <a:pPr algn="just"/>
          <a:r>
            <a:rPr lang="el-GR" sz="1100">
              <a:solidFill>
                <a:schemeClr val="dk1"/>
              </a:solidFill>
              <a:latin typeface="+mn-lt"/>
              <a:ea typeface="+mn-ea"/>
              <a:cs typeface="+mn-cs"/>
            </a:rPr>
            <a:t>Μεταξύ άλλων θεμάτων, κοινοποιούμε στη Διοίκηση, το σχεδιαζόμενο εύρος και το χρονοδιάγραμμα του ελέγχου, καθώς και σημαντικά ευρήματα του ελέγχου, συμπεριλαμβανομένων όποιων σημαντικών ελλείψεων στις δικλείδες εσωτερικού ελέγχου εντοπίζουμε κατά τη διάρκεια του ελέγχου μας.</a:t>
          </a:r>
        </a:p>
        <a:p>
          <a:pPr algn="just"/>
          <a:endParaRPr lang="el-GR" sz="1100" b="1">
            <a:solidFill>
              <a:schemeClr val="dk1"/>
            </a:solidFill>
            <a:latin typeface="+mn-lt"/>
            <a:ea typeface="+mn-ea"/>
            <a:cs typeface="+mn-cs"/>
          </a:endParaRPr>
        </a:p>
        <a:p>
          <a:pPr algn="just"/>
          <a:r>
            <a:rPr lang="el-GR" sz="1100" b="1">
              <a:solidFill>
                <a:schemeClr val="dk1"/>
              </a:solidFill>
              <a:latin typeface="+mn-lt"/>
              <a:ea typeface="+mn-ea"/>
              <a:cs typeface="+mn-cs"/>
            </a:rPr>
            <a:t>Έκθεση επί Άλλων Νομικών και Κανονιστικών Απαιτήσεων</a:t>
          </a:r>
          <a:endParaRPr lang="el-GR" sz="1100">
            <a:solidFill>
              <a:schemeClr val="dk1"/>
            </a:solidFill>
            <a:latin typeface="+mn-lt"/>
            <a:ea typeface="+mn-ea"/>
            <a:cs typeface="+mn-cs"/>
          </a:endParaRPr>
        </a:p>
        <a:p>
          <a:pPr algn="just"/>
          <a:r>
            <a:rPr lang="el-GR" sz="1100">
              <a:solidFill>
                <a:schemeClr val="dk1"/>
              </a:solidFill>
              <a:latin typeface="+mn-lt"/>
              <a:ea typeface="+mn-ea"/>
              <a:cs typeface="+mn-cs"/>
            </a:rPr>
            <a:t>1) Το περιεχόμενο της Έκθεσης της Οικονομικής Επιτροπής προς το Δημοτικό Συμβούλιο είναι συνεπές με τις ανωτέρω οικονομικές καταστάσεις. </a:t>
          </a:r>
        </a:p>
        <a:p>
          <a:pPr algn="just"/>
          <a:r>
            <a:rPr lang="el-GR" sz="1100">
              <a:solidFill>
                <a:schemeClr val="dk1"/>
              </a:solidFill>
              <a:latin typeface="+mn-lt"/>
              <a:ea typeface="+mn-ea"/>
              <a:cs typeface="+mn-cs"/>
            </a:rPr>
            <a:t>2) Ο Δήμος με εξαίρεση την Αναλυτική Λογιστική η οποία δεν τηρήθηκε, εφάρμοσε ορθά το Κλαδικό Λογιστικό Σχέδιο Οργανισμών Τοπικής Αυτοδιοίκησης (Π.Δ. 315/1999). </a:t>
          </a:r>
        </a:p>
        <a:p>
          <a:pPr algn="just"/>
          <a:r>
            <a:rPr lang="el-GR" sz="1100">
              <a:solidFill>
                <a:schemeClr val="dk1"/>
              </a:solidFill>
              <a:latin typeface="+mn-lt"/>
              <a:ea typeface="+mn-ea"/>
              <a:cs typeface="+mn-cs"/>
            </a:rPr>
            <a:t>3) Ο Δήμος τήρησε τις διατάξεις του Δημοτικού και Κοινοτικού Κώδικα (Ν.3463/2006 όπως ισχύει), που αφορούν το οικονομικό, λογιστικό και διαχειριστικό σύστημα των Δήμων.</a:t>
          </a:r>
        </a:p>
        <a:p>
          <a:pPr algn="just"/>
          <a:r>
            <a:rPr lang="el-GR" sz="1100">
              <a:solidFill>
                <a:schemeClr val="dk1"/>
              </a:solidFill>
              <a:latin typeface="+mn-lt"/>
              <a:ea typeface="+mn-ea"/>
              <a:cs typeface="+mn-cs"/>
            </a:rPr>
            <a:t> </a:t>
          </a:r>
          <a:r>
            <a:rPr lang="el-GR" sz="1100" b="1">
              <a:solidFill>
                <a:schemeClr val="dk1"/>
              </a:solidFill>
              <a:latin typeface="+mn-lt"/>
              <a:ea typeface="+mn-ea"/>
              <a:cs typeface="+mn-cs"/>
            </a:rPr>
            <a:t>    </a:t>
          </a:r>
          <a:endParaRPr lang="el-GR" sz="1100">
            <a:solidFill>
              <a:schemeClr val="dk1"/>
            </a:solidFill>
            <a:latin typeface="+mn-lt"/>
            <a:ea typeface="+mn-ea"/>
            <a:cs typeface="+mn-cs"/>
          </a:endParaRPr>
        </a:p>
        <a:p>
          <a:pPr algn="ctr"/>
          <a:r>
            <a:rPr lang="el-GR" sz="1100" b="1">
              <a:solidFill>
                <a:schemeClr val="dk1"/>
              </a:solidFill>
              <a:latin typeface="+mn-lt"/>
              <a:ea typeface="+mn-ea"/>
              <a:cs typeface="+mn-cs"/>
            </a:rPr>
            <a:t>Αθήνα, 21 Νοεμβρίου 201</a:t>
          </a:r>
          <a:r>
            <a:rPr lang="en-US" sz="1100" b="1">
              <a:solidFill>
                <a:schemeClr val="dk1"/>
              </a:solidFill>
              <a:latin typeface="+mn-lt"/>
              <a:ea typeface="+mn-ea"/>
              <a:cs typeface="+mn-cs"/>
            </a:rPr>
            <a:t>8</a:t>
          </a:r>
          <a:endParaRPr lang="el-GR" sz="1100">
            <a:solidFill>
              <a:schemeClr val="dk1"/>
            </a:solidFill>
            <a:latin typeface="+mn-lt"/>
            <a:ea typeface="+mn-ea"/>
            <a:cs typeface="+mn-cs"/>
          </a:endParaRPr>
        </a:p>
        <a:p>
          <a:pPr algn="ctr"/>
          <a:r>
            <a:rPr lang="el-GR" sz="1100" b="1">
              <a:solidFill>
                <a:schemeClr val="dk1"/>
              </a:solidFill>
              <a:latin typeface="+mn-lt"/>
              <a:ea typeface="+mn-ea"/>
              <a:cs typeface="+mn-cs"/>
            </a:rPr>
            <a:t>Ο Ορκωτός Ελεγκτής Λογιστής</a:t>
          </a:r>
          <a:endParaRPr lang="el-GR" sz="1100">
            <a:solidFill>
              <a:schemeClr val="dk1"/>
            </a:solidFill>
            <a:latin typeface="+mn-lt"/>
            <a:ea typeface="+mn-ea"/>
            <a:cs typeface="+mn-cs"/>
          </a:endParaRPr>
        </a:p>
        <a:p>
          <a:pPr algn="ctr"/>
          <a:r>
            <a:rPr lang="el-GR" sz="1100" b="1">
              <a:solidFill>
                <a:schemeClr val="dk1"/>
              </a:solidFill>
              <a:latin typeface="+mn-lt"/>
              <a:ea typeface="+mn-ea"/>
              <a:cs typeface="+mn-cs"/>
            </a:rPr>
            <a:t> </a:t>
          </a:r>
          <a:endParaRPr lang="el-GR" sz="1100">
            <a:solidFill>
              <a:schemeClr val="dk1"/>
            </a:solidFill>
            <a:latin typeface="+mn-lt"/>
            <a:ea typeface="+mn-ea"/>
            <a:cs typeface="+mn-cs"/>
          </a:endParaRPr>
        </a:p>
        <a:p>
          <a:pPr algn="ctr"/>
          <a:r>
            <a:rPr lang="el-GR" sz="1100" b="1">
              <a:solidFill>
                <a:schemeClr val="dk1"/>
              </a:solidFill>
              <a:latin typeface="+mn-lt"/>
              <a:ea typeface="+mn-ea"/>
              <a:cs typeface="+mn-cs"/>
            </a:rPr>
            <a:t> Ιωάννης Γ. Αναστασιάδης</a:t>
          </a:r>
          <a:endParaRPr lang="el-GR" sz="1100">
            <a:solidFill>
              <a:schemeClr val="dk1"/>
            </a:solidFill>
            <a:latin typeface="+mn-lt"/>
            <a:ea typeface="+mn-ea"/>
            <a:cs typeface="+mn-cs"/>
          </a:endParaRPr>
        </a:p>
        <a:p>
          <a:pPr algn="ctr"/>
          <a:r>
            <a:rPr lang="el-GR" sz="1100" b="1">
              <a:solidFill>
                <a:schemeClr val="dk1"/>
              </a:solidFill>
              <a:latin typeface="+mn-lt"/>
              <a:ea typeface="+mn-ea"/>
              <a:cs typeface="+mn-cs"/>
            </a:rPr>
            <a:t>Α.Μ.ΣΟΕΛ 10</a:t>
          </a:r>
          <a:r>
            <a:rPr lang="en-US" sz="1100" b="1">
              <a:solidFill>
                <a:schemeClr val="dk1"/>
              </a:solidFill>
              <a:latin typeface="+mn-lt"/>
              <a:ea typeface="+mn-ea"/>
              <a:cs typeface="+mn-cs"/>
            </a:rPr>
            <a:t>14</a:t>
          </a:r>
          <a:r>
            <a:rPr lang="el-GR" sz="1100" b="1">
              <a:solidFill>
                <a:schemeClr val="dk1"/>
              </a:solidFill>
              <a:latin typeface="+mn-lt"/>
              <a:ea typeface="+mn-ea"/>
              <a:cs typeface="+mn-cs"/>
            </a:rPr>
            <a:t>1</a:t>
          </a:r>
          <a:endParaRPr lang="el-GR" sz="1100">
            <a:solidFill>
              <a:schemeClr val="dk1"/>
            </a:solidFill>
            <a:latin typeface="+mn-lt"/>
            <a:ea typeface="+mn-ea"/>
            <a:cs typeface="+mn-cs"/>
          </a:endParaRPr>
        </a:p>
        <a:p>
          <a:pPr algn="ctr"/>
          <a:r>
            <a:rPr lang="el-GR" sz="1100" b="1">
              <a:solidFill>
                <a:schemeClr val="dk1"/>
              </a:solidFill>
              <a:latin typeface="+mn-lt"/>
              <a:ea typeface="+mn-ea"/>
              <a:cs typeface="+mn-cs"/>
            </a:rPr>
            <a:t>ΑΞΩΝ ΟΡΚΩΤΟΙ ΕΛΕΓΚΤΕΣ ΑΕ</a:t>
          </a:r>
          <a:endParaRPr lang="el-GR" sz="1100">
            <a:solidFill>
              <a:schemeClr val="dk1"/>
            </a:solidFill>
            <a:latin typeface="+mn-lt"/>
            <a:ea typeface="+mn-ea"/>
            <a:cs typeface="+mn-cs"/>
          </a:endParaRPr>
        </a:p>
        <a:p>
          <a:pPr algn="ctr"/>
          <a:r>
            <a:rPr lang="el-GR" sz="1100" b="1">
              <a:solidFill>
                <a:schemeClr val="dk1"/>
              </a:solidFill>
              <a:latin typeface="+mn-lt"/>
              <a:ea typeface="+mn-ea"/>
              <a:cs typeface="+mn-cs"/>
            </a:rPr>
            <a:t>Πατησίων 75, 10434 Αθήνα - Α.Μ. ΣΟΕΛ 138</a:t>
          </a:r>
          <a:endParaRPr lang="el-GR" sz="1100">
            <a:solidFill>
              <a:schemeClr val="dk1"/>
            </a:solidFill>
            <a:latin typeface="+mn-lt"/>
            <a:ea typeface="+mn-ea"/>
            <a:cs typeface="+mn-cs"/>
          </a:endParaRPr>
        </a:p>
        <a:p>
          <a:pPr algn="just"/>
          <a:endParaRPr lang="el-GR" sz="1100"/>
        </a:p>
      </xdr:txBody>
    </xdr:sp>
    <xdr:clientData/>
  </xdr:twoCellAnchor>
  <xdr:twoCellAnchor editAs="oneCell">
    <xdr:from>
      <xdr:col>3</xdr:col>
      <xdr:colOff>518160</xdr:colOff>
      <xdr:row>177</xdr:row>
      <xdr:rowOff>7620</xdr:rowOff>
    </xdr:from>
    <xdr:to>
      <xdr:col>4</xdr:col>
      <xdr:colOff>320040</xdr:colOff>
      <xdr:row>179</xdr:row>
      <xdr:rowOff>114300</xdr:rowOff>
    </xdr:to>
    <xdr:pic>
      <xdr:nvPicPr>
        <xdr:cNvPr id="1194" name="3 - Εικόνα" descr="AXON_GRK"/>
        <xdr:cNvPicPr>
          <a:picLocks noChangeAspect="1" noChangeArrowheads="1"/>
        </xdr:cNvPicPr>
      </xdr:nvPicPr>
      <xdr:blipFill>
        <a:blip xmlns:r="http://schemas.openxmlformats.org/officeDocument/2006/relationships" r:embed="rId2" cstate="print"/>
        <a:srcRect/>
        <a:stretch>
          <a:fillRect/>
        </a:stretch>
      </xdr:blipFill>
      <xdr:spPr bwMode="auto">
        <a:xfrm>
          <a:off x="5295900" y="31203900"/>
          <a:ext cx="899160"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198"/>
  <sheetViews>
    <sheetView tabSelected="1" view="pageBreakPreview" zoomScale="80" zoomScaleNormal="100" zoomScaleSheetLayoutView="80" workbookViewId="0"/>
  </sheetViews>
  <sheetFormatPr defaultColWidth="9.109375" defaultRowHeight="10.8"/>
  <cols>
    <col min="1" max="1" width="2.6640625" style="2" customWidth="1"/>
    <col min="2" max="2" width="51" style="11" customWidth="1"/>
    <col min="3" max="5" width="16" style="11" customWidth="1"/>
    <col min="6" max="8" width="16" style="155" customWidth="1"/>
    <col min="9" max="9" width="39.5546875" style="48" customWidth="1"/>
    <col min="10" max="10" width="16.6640625" style="48" customWidth="1"/>
    <col min="11" max="11" width="16.6640625" style="156" customWidth="1"/>
    <col min="12" max="12" width="2.88671875" style="2" customWidth="1"/>
    <col min="13" max="13" width="9.109375" style="11"/>
    <col min="14" max="14" width="12.33203125" style="11" bestFit="1" customWidth="1"/>
    <col min="15" max="16384" width="9.109375" style="11"/>
  </cols>
  <sheetData>
    <row r="1" spans="1:256" ht="11.4" thickBot="1">
      <c r="B1" s="2"/>
      <c r="C1" s="2"/>
      <c r="D1" s="2"/>
      <c r="E1" s="2"/>
      <c r="F1" s="3"/>
      <c r="G1" s="3"/>
      <c r="H1" s="3"/>
      <c r="I1" s="4"/>
      <c r="J1" s="4"/>
      <c r="K1" s="5"/>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c r="B2" s="6"/>
      <c r="C2" s="7"/>
      <c r="D2" s="7"/>
      <c r="E2" s="7"/>
      <c r="F2" s="8"/>
      <c r="G2" s="8"/>
      <c r="H2" s="8"/>
      <c r="I2" s="9"/>
      <c r="J2" s="9"/>
      <c r="K2" s="10"/>
    </row>
    <row r="3" spans="1:256">
      <c r="B3" s="12"/>
      <c r="C3" s="13"/>
      <c r="D3" s="13"/>
      <c r="E3" s="13"/>
      <c r="F3" s="14"/>
      <c r="G3" s="14"/>
      <c r="H3" s="14"/>
      <c r="I3" s="15"/>
      <c r="J3" s="15"/>
      <c r="K3" s="16"/>
    </row>
    <row r="4" spans="1:256" ht="21">
      <c r="A4" s="17"/>
      <c r="B4" s="18"/>
      <c r="C4" s="19"/>
      <c r="D4" s="19"/>
      <c r="E4" s="19"/>
      <c r="F4" s="20"/>
      <c r="G4" s="19" t="s">
        <v>1</v>
      </c>
      <c r="H4" s="21"/>
      <c r="I4" s="22"/>
      <c r="J4" s="22"/>
      <c r="K4" s="23"/>
      <c r="L4" s="17"/>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c r="IS4" s="24"/>
      <c r="IT4" s="24"/>
      <c r="IU4" s="24"/>
      <c r="IV4" s="24"/>
    </row>
    <row r="5" spans="1:256" ht="18" thickBot="1">
      <c r="B5" s="25"/>
      <c r="C5" s="26"/>
      <c r="D5" s="26"/>
      <c r="E5" s="26"/>
      <c r="F5" s="26" t="s">
        <v>103</v>
      </c>
      <c r="G5" s="27"/>
      <c r="H5" s="28"/>
      <c r="I5" s="27"/>
      <c r="J5" s="27"/>
      <c r="K5" s="29"/>
    </row>
    <row r="6" spans="1:256" ht="13.2">
      <c r="B6" s="30" t="s">
        <v>2</v>
      </c>
      <c r="C6" s="200" t="s">
        <v>3</v>
      </c>
      <c r="D6" s="201"/>
      <c r="E6" s="201"/>
      <c r="F6" s="201"/>
      <c r="G6" s="201"/>
      <c r="H6" s="202"/>
      <c r="I6" s="31" t="s">
        <v>4</v>
      </c>
      <c r="J6" s="7"/>
      <c r="K6" s="32"/>
    </row>
    <row r="7" spans="1:256" ht="13.2">
      <c r="B7" s="30"/>
      <c r="C7" s="33" t="s">
        <v>97</v>
      </c>
      <c r="D7" s="34"/>
      <c r="E7" s="34"/>
      <c r="F7" s="35" t="s">
        <v>98</v>
      </c>
      <c r="G7" s="34"/>
      <c r="H7" s="34"/>
      <c r="I7" s="37"/>
      <c r="J7" s="38" t="s">
        <v>5</v>
      </c>
      <c r="K7" s="39" t="s">
        <v>6</v>
      </c>
    </row>
    <row r="8" spans="1:256" ht="13.2">
      <c r="B8" s="30"/>
      <c r="C8" s="40" t="s">
        <v>7</v>
      </c>
      <c r="D8" s="41" t="s">
        <v>8</v>
      </c>
      <c r="E8" s="40" t="s">
        <v>9</v>
      </c>
      <c r="F8" s="42" t="s">
        <v>7</v>
      </c>
      <c r="G8" s="41" t="s">
        <v>8</v>
      </c>
      <c r="H8" s="40" t="s">
        <v>9</v>
      </c>
      <c r="I8" s="43" t="s">
        <v>10</v>
      </c>
      <c r="J8" s="44" t="s">
        <v>99</v>
      </c>
      <c r="K8" s="45" t="s">
        <v>100</v>
      </c>
    </row>
    <row r="9" spans="1:256" ht="13.2">
      <c r="B9" s="30" t="s">
        <v>11</v>
      </c>
      <c r="C9" s="46"/>
      <c r="D9" s="38"/>
      <c r="E9" s="46"/>
      <c r="F9" s="47"/>
      <c r="G9" s="38"/>
      <c r="H9" s="46"/>
      <c r="I9" s="171"/>
      <c r="J9" s="44"/>
      <c r="K9" s="45"/>
    </row>
    <row r="10" spans="1:256" ht="13.8" thickBot="1">
      <c r="B10" s="49" t="s">
        <v>12</v>
      </c>
      <c r="C10" s="50">
        <v>3698956.98</v>
      </c>
      <c r="D10" s="51">
        <v>3425248.27</v>
      </c>
      <c r="E10" s="50">
        <f>C10-D10</f>
        <v>273708.70999999996</v>
      </c>
      <c r="F10" s="52">
        <v>3556604.98</v>
      </c>
      <c r="G10" s="51">
        <v>3312575.72</v>
      </c>
      <c r="H10" s="50">
        <f>F10-G10</f>
        <v>244029.25999999978</v>
      </c>
      <c r="I10" s="37" t="s">
        <v>13</v>
      </c>
      <c r="J10" s="53">
        <v>335277913.19</v>
      </c>
      <c r="K10" s="54">
        <v>335277913.19</v>
      </c>
    </row>
    <row r="11" spans="1:256" ht="13.8" thickTop="1">
      <c r="B11" s="49"/>
      <c r="C11" s="55"/>
      <c r="D11" s="76"/>
      <c r="E11" s="55"/>
      <c r="F11" s="57"/>
      <c r="G11" s="76"/>
      <c r="H11" s="55"/>
      <c r="I11" s="187"/>
      <c r="J11" s="168"/>
      <c r="K11" s="16"/>
    </row>
    <row r="12" spans="1:256" ht="26.4">
      <c r="B12" s="58" t="s">
        <v>14</v>
      </c>
      <c r="C12" s="59"/>
      <c r="D12" s="59"/>
      <c r="E12" s="60"/>
      <c r="F12" s="61"/>
      <c r="G12" s="59"/>
      <c r="H12" s="60"/>
      <c r="I12" s="177" t="s">
        <v>130</v>
      </c>
      <c r="J12" s="130"/>
      <c r="K12" s="72"/>
    </row>
    <row r="13" spans="1:256" ht="13.2">
      <c r="B13" s="58" t="s">
        <v>15</v>
      </c>
      <c r="C13" s="60"/>
      <c r="D13" s="59"/>
      <c r="E13" s="60"/>
      <c r="F13" s="64"/>
      <c r="G13" s="59"/>
      <c r="H13" s="60"/>
      <c r="I13" s="66" t="s">
        <v>17</v>
      </c>
      <c r="J13" s="130">
        <v>982187.04</v>
      </c>
      <c r="K13" s="72">
        <v>982187.04</v>
      </c>
    </row>
    <row r="14" spans="1:256" ht="13.8" thickBot="1">
      <c r="B14" s="65" t="s">
        <v>16</v>
      </c>
      <c r="C14" s="50">
        <v>2280136.9700000002</v>
      </c>
      <c r="D14" s="51">
        <v>2023654.5</v>
      </c>
      <c r="E14" s="50">
        <f>C14-D14</f>
        <v>256482.4700000002</v>
      </c>
      <c r="F14" s="52">
        <v>2280136.9700000002</v>
      </c>
      <c r="G14" s="51">
        <v>1955725.05</v>
      </c>
      <c r="H14" s="50">
        <f>F14-G14</f>
        <v>324411.92000000016</v>
      </c>
      <c r="I14" s="66" t="s">
        <v>18</v>
      </c>
      <c r="J14" s="166">
        <v>192658481.37</v>
      </c>
      <c r="K14" s="92">
        <v>191637415.66</v>
      </c>
    </row>
    <row r="15" spans="1:256" ht="14.4" thickTop="1" thickBot="1">
      <c r="B15" s="58"/>
      <c r="C15" s="59"/>
      <c r="D15" s="56"/>
      <c r="E15" s="60"/>
      <c r="F15" s="61"/>
      <c r="G15" s="56"/>
      <c r="H15" s="60"/>
      <c r="I15" s="43"/>
      <c r="J15" s="183">
        <f>SUM(J13:J14)</f>
        <v>193640668.41</v>
      </c>
      <c r="K15" s="83">
        <f>SUM(K13:K14)</f>
        <v>192619602.69999999</v>
      </c>
    </row>
    <row r="16" spans="1:256" ht="13.8" thickTop="1">
      <c r="B16" s="58" t="s">
        <v>19</v>
      </c>
      <c r="C16" s="59"/>
      <c r="D16" s="59"/>
      <c r="E16" s="59"/>
      <c r="F16" s="61"/>
      <c r="G16" s="59"/>
      <c r="H16" s="59"/>
      <c r="I16" s="12"/>
      <c r="J16" s="181"/>
      <c r="K16" s="137"/>
    </row>
    <row r="17" spans="2:13" ht="13.2">
      <c r="B17" s="65" t="s">
        <v>20</v>
      </c>
      <c r="C17" s="62">
        <v>128375208.48999999</v>
      </c>
      <c r="D17" s="62">
        <v>0</v>
      </c>
      <c r="E17" s="62">
        <f>C17-D17</f>
        <v>128375208.48999999</v>
      </c>
      <c r="F17" s="71">
        <v>128375208.48999999</v>
      </c>
      <c r="G17" s="62">
        <v>0</v>
      </c>
      <c r="H17" s="62">
        <f>F17-G17</f>
        <v>128375208.48999999</v>
      </c>
      <c r="I17" s="43" t="s">
        <v>24</v>
      </c>
      <c r="J17" s="130"/>
      <c r="K17" s="72"/>
    </row>
    <row r="18" spans="2:13" ht="13.8" thickBot="1">
      <c r="B18" s="65" t="s">
        <v>21</v>
      </c>
      <c r="C18" s="62">
        <v>100607850.77</v>
      </c>
      <c r="D18" s="62">
        <v>34077215.729999997</v>
      </c>
      <c r="E18" s="62">
        <f>C18-D18</f>
        <v>66530635.039999999</v>
      </c>
      <c r="F18" s="71">
        <v>100607850.77</v>
      </c>
      <c r="G18" s="62">
        <v>30098529.140000001</v>
      </c>
      <c r="H18" s="62">
        <f>F18-G18</f>
        <v>70509321.629999995</v>
      </c>
      <c r="I18" s="179" t="s">
        <v>117</v>
      </c>
      <c r="J18" s="184">
        <f>J79</f>
        <v>-15041990.810000002</v>
      </c>
      <c r="K18" s="182">
        <v>-9088681.1099999994</v>
      </c>
    </row>
    <row r="19" spans="2:13" ht="13.8" thickTop="1">
      <c r="B19" s="49" t="s">
        <v>22</v>
      </c>
      <c r="C19" s="62">
        <v>83078511.459999993</v>
      </c>
      <c r="D19" s="62">
        <v>31770094.149999999</v>
      </c>
      <c r="E19" s="62">
        <f>C19-D19</f>
        <v>51308417.309999995</v>
      </c>
      <c r="F19" s="71">
        <v>83078511.459999993</v>
      </c>
      <c r="G19" s="62">
        <v>28506101.760000002</v>
      </c>
      <c r="H19" s="62">
        <f>F19-G19</f>
        <v>54572409.699999988</v>
      </c>
      <c r="I19" s="178"/>
      <c r="J19" s="128"/>
      <c r="K19" s="16"/>
    </row>
    <row r="20" spans="2:13" ht="13.8" thickBot="1">
      <c r="B20" s="65" t="s">
        <v>23</v>
      </c>
      <c r="C20" s="62">
        <v>12542483.59</v>
      </c>
      <c r="D20" s="62">
        <v>5153814</v>
      </c>
      <c r="E20" s="62">
        <f>C20-D20</f>
        <v>7388669.5899999999</v>
      </c>
      <c r="F20" s="71">
        <v>12588943.59</v>
      </c>
      <c r="G20" s="62">
        <v>4634598.51</v>
      </c>
      <c r="H20" s="62">
        <f>F20-G20</f>
        <v>7954345.0800000001</v>
      </c>
      <c r="I20" s="74" t="s">
        <v>131</v>
      </c>
      <c r="J20" s="185">
        <f>+J10+J15+J18</f>
        <v>513876590.79000002</v>
      </c>
      <c r="K20" s="93">
        <f>+K10+K15+K18</f>
        <v>518808834.77999997</v>
      </c>
    </row>
    <row r="21" spans="2:13" ht="12.75" customHeight="1" thickTop="1">
      <c r="B21" s="65" t="s">
        <v>25</v>
      </c>
      <c r="C21" s="62">
        <v>20281799.289999999</v>
      </c>
      <c r="D21" s="62">
        <v>0</v>
      </c>
      <c r="E21" s="62">
        <f>C21-D21</f>
        <v>20281799.289999999</v>
      </c>
      <c r="F21" s="71">
        <v>20281799.289999999</v>
      </c>
      <c r="G21" s="62">
        <v>0</v>
      </c>
      <c r="H21" s="62">
        <f>F21-G21</f>
        <v>20281799.289999999</v>
      </c>
      <c r="I21" s="74"/>
      <c r="J21" s="181"/>
      <c r="K21" s="137"/>
    </row>
    <row r="22" spans="2:13" ht="13.2">
      <c r="B22" s="65" t="s">
        <v>26</v>
      </c>
      <c r="C22" s="62">
        <v>102356874</v>
      </c>
      <c r="D22" s="62">
        <v>69964974.920000002</v>
      </c>
      <c r="E22" s="62">
        <f t="shared" ref="E22:E29" si="0">C22-D22</f>
        <v>32391899.079999998</v>
      </c>
      <c r="F22" s="71">
        <v>102356874</v>
      </c>
      <c r="G22" s="62">
        <v>66079043.689999998</v>
      </c>
      <c r="H22" s="62">
        <f t="shared" ref="H22:H28" si="1">F22-G22</f>
        <v>36277830.310000002</v>
      </c>
      <c r="I22" s="43" t="s">
        <v>32</v>
      </c>
      <c r="J22" s="186"/>
      <c r="K22" s="97"/>
    </row>
    <row r="23" spans="2:13" ht="13.2">
      <c r="B23" s="65" t="s">
        <v>27</v>
      </c>
      <c r="C23" s="62">
        <v>18185561.129999999</v>
      </c>
      <c r="D23" s="62">
        <v>5386112.5800000001</v>
      </c>
      <c r="E23" s="62">
        <f>C23-D23</f>
        <v>12799448.549999999</v>
      </c>
      <c r="F23" s="71">
        <v>18185561.129999999</v>
      </c>
      <c r="G23" s="62">
        <v>4662015.96</v>
      </c>
      <c r="H23" s="62">
        <f t="shared" si="1"/>
        <v>13523545.169999998</v>
      </c>
      <c r="I23" s="66" t="s">
        <v>34</v>
      </c>
      <c r="J23" s="186"/>
      <c r="K23" s="97"/>
    </row>
    <row r="24" spans="2:13" ht="13.8" thickBot="1">
      <c r="B24" s="65" t="s">
        <v>28</v>
      </c>
      <c r="C24" s="1">
        <v>17442144.920000002</v>
      </c>
      <c r="D24" s="62">
        <v>7751933.5899999999</v>
      </c>
      <c r="E24" s="62">
        <f t="shared" si="0"/>
        <v>9690211.3300000019</v>
      </c>
      <c r="F24" s="71">
        <v>17442144.920000002</v>
      </c>
      <c r="G24" s="62">
        <v>7114054.3600000003</v>
      </c>
      <c r="H24" s="62">
        <f t="shared" si="1"/>
        <v>10328090.560000002</v>
      </c>
      <c r="I24" s="66" t="s">
        <v>35</v>
      </c>
      <c r="J24" s="188">
        <v>1068084.26</v>
      </c>
      <c r="K24" s="189">
        <v>1014156.43</v>
      </c>
    </row>
    <row r="25" spans="2:13" ht="13.8" thickTop="1">
      <c r="B25" s="65" t="s">
        <v>29</v>
      </c>
      <c r="C25" s="62">
        <f>86260276.36+68076.56</f>
        <v>86328352.920000002</v>
      </c>
      <c r="D25" s="62">
        <v>28046277.739999998</v>
      </c>
      <c r="E25" s="62">
        <f t="shared" si="0"/>
        <v>58282075.180000007</v>
      </c>
      <c r="F25" s="71">
        <v>86328352.920000002</v>
      </c>
      <c r="G25" s="62">
        <v>24673373.600000001</v>
      </c>
      <c r="H25" s="62">
        <f t="shared" si="1"/>
        <v>61654979.32</v>
      </c>
      <c r="I25" s="66"/>
      <c r="J25" s="197"/>
      <c r="K25" s="190"/>
    </row>
    <row r="26" spans="2:13" ht="13.2">
      <c r="B26" s="65" t="s">
        <v>30</v>
      </c>
      <c r="C26" s="62">
        <v>6250691.1200000001</v>
      </c>
      <c r="D26" s="62">
        <v>4824564.93</v>
      </c>
      <c r="E26" s="62">
        <f t="shared" si="0"/>
        <v>1426126.1900000004</v>
      </c>
      <c r="F26" s="71">
        <v>6045684.0199999996</v>
      </c>
      <c r="G26" s="62">
        <v>4508885.3899999997</v>
      </c>
      <c r="H26" s="62">
        <f t="shared" si="1"/>
        <v>1536798.63</v>
      </c>
      <c r="I26" s="12"/>
      <c r="J26" s="181"/>
      <c r="K26" s="137"/>
    </row>
    <row r="27" spans="2:13" ht="13.2">
      <c r="B27" s="65" t="s">
        <v>31</v>
      </c>
      <c r="C27" s="62">
        <v>12297901.92</v>
      </c>
      <c r="D27" s="62">
        <v>11558210.869999999</v>
      </c>
      <c r="E27" s="62">
        <f t="shared" si="0"/>
        <v>739691.05000000075</v>
      </c>
      <c r="F27" s="71">
        <v>12172116.32</v>
      </c>
      <c r="G27" s="62">
        <v>11277625.92</v>
      </c>
      <c r="H27" s="62">
        <f t="shared" si="1"/>
        <v>894490.40000000037</v>
      </c>
      <c r="I27" s="43" t="s">
        <v>37</v>
      </c>
      <c r="J27" s="186"/>
      <c r="K27" s="97"/>
      <c r="L27" s="78"/>
      <c r="M27" s="79"/>
    </row>
    <row r="28" spans="2:13" ht="13.2">
      <c r="B28" s="65" t="s">
        <v>33</v>
      </c>
      <c r="C28" s="62">
        <v>11833225.25</v>
      </c>
      <c r="D28" s="62">
        <v>11001628.35</v>
      </c>
      <c r="E28" s="62">
        <f t="shared" si="0"/>
        <v>831596.90000000037</v>
      </c>
      <c r="F28" s="71">
        <v>11387901.67</v>
      </c>
      <c r="G28" s="62">
        <v>10207787.48</v>
      </c>
      <c r="H28" s="62">
        <f t="shared" si="1"/>
        <v>1180114.1899999995</v>
      </c>
      <c r="I28" s="43" t="s">
        <v>39</v>
      </c>
      <c r="J28" s="129"/>
      <c r="K28" s="90"/>
      <c r="L28" s="78"/>
      <c r="M28" s="79"/>
    </row>
    <row r="29" spans="2:13" ht="12.75" customHeight="1" thickBot="1">
      <c r="B29" s="80" t="s">
        <v>114</v>
      </c>
      <c r="C29" s="67">
        <v>39871277.18</v>
      </c>
      <c r="D29" s="67">
        <v>0</v>
      </c>
      <c r="E29" s="62">
        <f t="shared" si="0"/>
        <v>39871277.18</v>
      </c>
      <c r="F29" s="81">
        <v>34989606.469999999</v>
      </c>
      <c r="G29" s="67">
        <v>0</v>
      </c>
      <c r="H29" s="62">
        <f>F29-G29</f>
        <v>34989606.469999999</v>
      </c>
      <c r="I29" s="66" t="s">
        <v>132</v>
      </c>
      <c r="J29" s="51">
        <v>35791357.759999998</v>
      </c>
      <c r="K29" s="75">
        <v>38779504.68</v>
      </c>
      <c r="L29" s="78"/>
      <c r="M29" s="79"/>
    </row>
    <row r="30" spans="2:13" ht="14.4" thickTop="1" thickBot="1">
      <c r="B30" s="174"/>
      <c r="C30" s="69">
        <f t="shared" ref="C30:H30" si="2">SUM(C17:C29)</f>
        <v>639451882.03999984</v>
      </c>
      <c r="D30" s="69">
        <f t="shared" si="2"/>
        <v>209534826.86000004</v>
      </c>
      <c r="E30" s="69">
        <f t="shared" si="2"/>
        <v>429917055.18000001</v>
      </c>
      <c r="F30" s="82">
        <f t="shared" si="2"/>
        <v>633840555.04999995</v>
      </c>
      <c r="G30" s="69">
        <f t="shared" si="2"/>
        <v>191762015.80999994</v>
      </c>
      <c r="H30" s="69">
        <f t="shared" si="2"/>
        <v>442078539.24000001</v>
      </c>
      <c r="I30" s="43" t="s">
        <v>40</v>
      </c>
      <c r="J30" s="62"/>
      <c r="K30" s="63"/>
    </row>
    <row r="31" spans="2:13" ht="14.4" thickTop="1" thickBot="1">
      <c r="B31" s="84" t="s">
        <v>36</v>
      </c>
      <c r="C31" s="85">
        <f t="shared" ref="C31:H31" si="3">+C14+C30</f>
        <v>641732019.00999987</v>
      </c>
      <c r="D31" s="85">
        <f t="shared" si="3"/>
        <v>211558481.36000004</v>
      </c>
      <c r="E31" s="85">
        <f t="shared" si="3"/>
        <v>430173537.65000004</v>
      </c>
      <c r="F31" s="86">
        <f t="shared" si="3"/>
        <v>636120692.01999998</v>
      </c>
      <c r="G31" s="85">
        <f t="shared" si="3"/>
        <v>193717740.85999995</v>
      </c>
      <c r="H31" s="85">
        <f t="shared" si="3"/>
        <v>442402951.16000003</v>
      </c>
      <c r="I31" s="66" t="s">
        <v>41</v>
      </c>
      <c r="J31" s="62">
        <v>4164158.39</v>
      </c>
      <c r="K31" s="63">
        <v>4720876.88</v>
      </c>
    </row>
    <row r="32" spans="2:13" ht="13.8" thickTop="1">
      <c r="B32" s="65"/>
      <c r="C32" s="76"/>
      <c r="D32" s="62"/>
      <c r="E32" s="62"/>
      <c r="F32" s="87"/>
      <c r="G32" s="62"/>
      <c r="H32" s="62"/>
      <c r="I32" s="66" t="s">
        <v>42</v>
      </c>
      <c r="J32" s="62">
        <v>1203009.32</v>
      </c>
      <c r="K32" s="63">
        <v>1335192.8999999999</v>
      </c>
    </row>
    <row r="33" spans="2:11" ht="26.4">
      <c r="B33" s="88" t="s">
        <v>115</v>
      </c>
      <c r="C33" s="62"/>
      <c r="D33" s="62"/>
      <c r="E33" s="89"/>
      <c r="F33" s="71"/>
      <c r="G33" s="62"/>
      <c r="H33" s="89"/>
      <c r="I33" s="66" t="s">
        <v>44</v>
      </c>
      <c r="J33" s="62">
        <v>535883.43000000005</v>
      </c>
      <c r="K33" s="63">
        <v>1068057.49</v>
      </c>
    </row>
    <row r="34" spans="2:11" ht="26.4">
      <c r="B34" s="65" t="s">
        <v>38</v>
      </c>
      <c r="C34" s="62"/>
      <c r="D34" s="62">
        <v>48216349.020000003</v>
      </c>
      <c r="E34" s="76"/>
      <c r="F34" s="71"/>
      <c r="G34" s="62">
        <v>48085877.359999999</v>
      </c>
      <c r="H34" s="76"/>
      <c r="I34" s="73" t="s">
        <v>46</v>
      </c>
      <c r="J34" s="62">
        <v>2945571.29</v>
      </c>
      <c r="K34" s="63">
        <v>2886805.52</v>
      </c>
    </row>
    <row r="35" spans="2:11" ht="13.2">
      <c r="B35" s="65" t="s">
        <v>122</v>
      </c>
      <c r="C35" s="89"/>
      <c r="D35" s="67">
        <v>18722376.539999999</v>
      </c>
      <c r="E35" s="62">
        <f>D34-D35</f>
        <v>29493972.480000004</v>
      </c>
      <c r="F35" s="91"/>
      <c r="G35" s="67">
        <v>18722376.539999999</v>
      </c>
      <c r="H35" s="62">
        <f>G34-G35</f>
        <v>29363500.82</v>
      </c>
      <c r="I35" s="66" t="s">
        <v>47</v>
      </c>
      <c r="J35" s="67">
        <v>3781545.07</v>
      </c>
      <c r="K35" s="68">
        <v>1106357.22</v>
      </c>
    </row>
    <row r="36" spans="2:11" ht="13.8" thickBot="1">
      <c r="B36" s="65" t="s">
        <v>123</v>
      </c>
      <c r="C36" s="89"/>
      <c r="D36" s="89"/>
      <c r="E36" s="67">
        <v>1920</v>
      </c>
      <c r="F36" s="91"/>
      <c r="G36" s="56"/>
      <c r="H36" s="67">
        <v>1920</v>
      </c>
      <c r="I36" s="66"/>
      <c r="J36" s="69">
        <f>SUM(J31:J35)</f>
        <v>12630167.5</v>
      </c>
      <c r="K36" s="70">
        <f>SUM(K31:K35)</f>
        <v>11117290.01</v>
      </c>
    </row>
    <row r="37" spans="2:11" ht="14.4" thickTop="1" thickBot="1">
      <c r="B37" s="84"/>
      <c r="C37" s="89"/>
      <c r="D37" s="56"/>
      <c r="E37" s="51">
        <f>SUM(E35+E36)</f>
        <v>29495892.480000004</v>
      </c>
      <c r="F37" s="91"/>
      <c r="G37" s="56"/>
      <c r="H37" s="51">
        <f>SUM(H35:H36)</f>
        <v>29365420.82</v>
      </c>
      <c r="I37" s="74" t="s">
        <v>48</v>
      </c>
      <c r="J37" s="85">
        <f>J29+J36</f>
        <v>48421525.259999998</v>
      </c>
      <c r="K37" s="94">
        <f>K29+K36</f>
        <v>49896794.689999998</v>
      </c>
    </row>
    <row r="38" spans="2:11" ht="14.4" thickTop="1" thickBot="1">
      <c r="B38" s="84" t="s">
        <v>124</v>
      </c>
      <c r="C38" s="62"/>
      <c r="D38" s="56"/>
      <c r="E38" s="85">
        <f>E31+E37</f>
        <v>459669430.13000005</v>
      </c>
      <c r="F38" s="71"/>
      <c r="G38" s="56"/>
      <c r="H38" s="85">
        <f>H31+H37</f>
        <v>471768371.98000002</v>
      </c>
      <c r="I38" s="12"/>
      <c r="J38" s="180"/>
      <c r="K38" s="137"/>
    </row>
    <row r="39" spans="2:11" ht="13.8" thickTop="1">
      <c r="B39" s="65"/>
      <c r="C39" s="62"/>
      <c r="D39" s="56"/>
      <c r="E39" s="62"/>
      <c r="F39" s="71"/>
      <c r="G39" s="56"/>
      <c r="H39" s="62"/>
      <c r="I39" s="12"/>
      <c r="J39" s="181"/>
      <c r="K39" s="137"/>
    </row>
    <row r="40" spans="2:11" ht="13.2">
      <c r="B40" s="58" t="s">
        <v>43</v>
      </c>
      <c r="C40" s="62"/>
      <c r="D40" s="56"/>
      <c r="E40" s="62"/>
      <c r="F40" s="71"/>
      <c r="G40" s="62"/>
      <c r="H40" s="62"/>
      <c r="I40" s="12"/>
      <c r="J40" s="181"/>
      <c r="K40" s="137"/>
    </row>
    <row r="41" spans="2:11" ht="13.2">
      <c r="B41" s="58" t="s">
        <v>45</v>
      </c>
      <c r="C41" s="62"/>
      <c r="D41" s="56"/>
      <c r="E41" s="62"/>
      <c r="F41" s="71"/>
      <c r="G41" s="62"/>
      <c r="H41" s="62"/>
      <c r="I41" s="12"/>
      <c r="J41" s="181"/>
      <c r="K41" s="137"/>
    </row>
    <row r="42" spans="2:11" ht="13.2">
      <c r="B42" s="65" t="s">
        <v>125</v>
      </c>
      <c r="C42" s="62"/>
      <c r="D42" s="56"/>
      <c r="E42" s="62"/>
      <c r="F42" s="71"/>
      <c r="G42" s="62"/>
      <c r="H42" s="62"/>
      <c r="I42" s="12"/>
      <c r="J42" s="181"/>
      <c r="K42" s="137"/>
    </row>
    <row r="43" spans="2:11" ht="13.8" thickBot="1">
      <c r="B43" s="65" t="s">
        <v>126</v>
      </c>
      <c r="C43" s="62"/>
      <c r="D43" s="62"/>
      <c r="E43" s="51">
        <v>927359</v>
      </c>
      <c r="F43" s="71"/>
      <c r="G43" s="62"/>
      <c r="H43" s="51">
        <v>111979.34</v>
      </c>
      <c r="I43" s="12"/>
      <c r="J43" s="181"/>
      <c r="K43" s="137"/>
    </row>
    <row r="44" spans="2:11" ht="13.8" thickTop="1">
      <c r="B44" s="58"/>
      <c r="C44" s="62"/>
      <c r="D44" s="62"/>
      <c r="E44" s="62"/>
      <c r="F44" s="71"/>
      <c r="G44" s="62"/>
      <c r="H44" s="62"/>
      <c r="I44" s="171"/>
      <c r="J44" s="128"/>
      <c r="K44" s="16"/>
    </row>
    <row r="45" spans="2:11" ht="13.2">
      <c r="B45" s="30" t="s">
        <v>49</v>
      </c>
      <c r="C45" s="62"/>
      <c r="D45" s="62"/>
      <c r="E45" s="95"/>
      <c r="F45" s="71"/>
      <c r="G45" s="62"/>
      <c r="H45" s="95"/>
      <c r="I45" s="171"/>
      <c r="J45" s="128"/>
      <c r="K45" s="16"/>
    </row>
    <row r="46" spans="2:11" ht="13.2">
      <c r="B46" s="65" t="s">
        <v>50</v>
      </c>
      <c r="C46" s="89"/>
      <c r="D46" s="62">
        <v>59639487.859999999</v>
      </c>
      <c r="E46" s="62"/>
      <c r="F46" s="91"/>
      <c r="G46" s="62">
        <v>92030595.209999993</v>
      </c>
      <c r="H46" s="62"/>
      <c r="I46" s="43"/>
      <c r="J46" s="130"/>
      <c r="K46" s="72"/>
    </row>
    <row r="47" spans="2:11" ht="13.2">
      <c r="B47" s="65" t="s">
        <v>127</v>
      </c>
      <c r="C47" s="89"/>
      <c r="D47" s="62">
        <v>50000</v>
      </c>
      <c r="E47" s="130"/>
      <c r="F47" s="161"/>
      <c r="G47" s="62">
        <v>50000</v>
      </c>
      <c r="I47" s="12"/>
      <c r="J47" s="181"/>
      <c r="K47" s="137"/>
    </row>
    <row r="48" spans="2:11" ht="13.2">
      <c r="B48" s="65" t="s">
        <v>119</v>
      </c>
      <c r="C48" s="89"/>
      <c r="D48" s="67">
        <v>9969000.4100000001</v>
      </c>
      <c r="E48" s="130">
        <f>D46+D47-D48</f>
        <v>49720487.450000003</v>
      </c>
      <c r="F48" s="161"/>
      <c r="G48" s="67">
        <v>44238038.909999996</v>
      </c>
      <c r="H48" s="62">
        <f>G46+G47-G48</f>
        <v>47842556.299999997</v>
      </c>
      <c r="I48" s="12"/>
      <c r="J48" s="181"/>
      <c r="K48" s="137"/>
    </row>
    <row r="49" spans="2:14" ht="13.2">
      <c r="B49" s="65" t="s">
        <v>53</v>
      </c>
      <c r="C49" s="89"/>
      <c r="D49" s="62"/>
      <c r="E49" s="62">
        <f>180413.27+7952124.36</f>
        <v>8132537.6299999999</v>
      </c>
      <c r="F49" s="91"/>
      <c r="G49" s="62"/>
      <c r="H49" s="62">
        <v>8113931.5700000003</v>
      </c>
      <c r="I49" s="171"/>
      <c r="J49" s="128"/>
      <c r="K49" s="16"/>
    </row>
    <row r="50" spans="2:14" ht="13.5" customHeight="1">
      <c r="B50" s="80" t="s">
        <v>128</v>
      </c>
      <c r="C50" s="89"/>
      <c r="D50" s="62"/>
      <c r="E50" s="67">
        <v>78004.62</v>
      </c>
      <c r="F50" s="91"/>
      <c r="G50" s="62"/>
      <c r="H50" s="67">
        <v>75948.62</v>
      </c>
      <c r="I50" s="66"/>
      <c r="J50" s="130"/>
      <c r="K50" s="72"/>
    </row>
    <row r="51" spans="2:14" ht="13.8" thickBot="1">
      <c r="B51" s="65"/>
      <c r="C51" s="14"/>
      <c r="D51" s="62"/>
      <c r="E51" s="69">
        <f>E48+E49+E50</f>
        <v>57931029.700000003</v>
      </c>
      <c r="F51" s="98"/>
      <c r="G51" s="62"/>
      <c r="H51" s="69">
        <f>H48+H49+H50</f>
        <v>56032436.489999995</v>
      </c>
      <c r="I51" s="66"/>
      <c r="J51" s="130"/>
      <c r="K51" s="72"/>
    </row>
    <row r="52" spans="2:14" ht="13.8" thickTop="1">
      <c r="B52" s="58" t="s">
        <v>54</v>
      </c>
      <c r="C52" s="14"/>
      <c r="D52" s="62"/>
      <c r="E52" s="62"/>
      <c r="F52" s="98"/>
      <c r="G52" s="62"/>
      <c r="H52" s="62"/>
      <c r="I52" s="66"/>
      <c r="J52" s="130"/>
      <c r="K52" s="72"/>
    </row>
    <row r="53" spans="2:14" ht="13.2">
      <c r="B53" s="65" t="s">
        <v>55</v>
      </c>
      <c r="C53" s="14"/>
      <c r="D53" s="62">
        <v>268229.88</v>
      </c>
      <c r="E53" s="62"/>
      <c r="F53" s="98"/>
      <c r="G53" s="62">
        <v>268229.88</v>
      </c>
      <c r="H53" s="62"/>
      <c r="I53" s="66"/>
      <c r="J53" s="130"/>
      <c r="K53" s="72"/>
    </row>
    <row r="54" spans="2:14" ht="13.8" thickBot="1">
      <c r="B54" s="65" t="s">
        <v>121</v>
      </c>
      <c r="C54" s="14"/>
      <c r="D54" s="67">
        <v>268229.88</v>
      </c>
      <c r="E54" s="51">
        <f>D53-D54</f>
        <v>0</v>
      </c>
      <c r="F54" s="98"/>
      <c r="G54" s="67">
        <v>268229.88</v>
      </c>
      <c r="H54" s="51">
        <f>G53-G54</f>
        <v>0</v>
      </c>
      <c r="I54" s="66"/>
      <c r="J54" s="130"/>
      <c r="K54" s="72"/>
    </row>
    <row r="55" spans="2:14" ht="13.8" thickTop="1">
      <c r="B55" s="58" t="s">
        <v>56</v>
      </c>
      <c r="C55" s="14"/>
      <c r="D55" s="100"/>
      <c r="E55" s="62"/>
      <c r="F55" s="98"/>
      <c r="G55" s="100"/>
      <c r="H55" s="62"/>
      <c r="I55" s="66"/>
      <c r="J55" s="130"/>
      <c r="K55" s="72"/>
    </row>
    <row r="56" spans="2:14" ht="13.2">
      <c r="B56" s="49" t="s">
        <v>57</v>
      </c>
      <c r="C56" s="14"/>
      <c r="D56" s="100"/>
      <c r="E56" s="62">
        <v>3096.04</v>
      </c>
      <c r="F56" s="98"/>
      <c r="G56" s="100"/>
      <c r="H56" s="62">
        <v>2964.39</v>
      </c>
      <c r="I56" s="66"/>
      <c r="J56" s="130"/>
      <c r="K56" s="72"/>
    </row>
    <row r="57" spans="2:14" ht="13.2">
      <c r="B57" s="49" t="s">
        <v>58</v>
      </c>
      <c r="C57" s="101"/>
      <c r="D57" s="100"/>
      <c r="E57" s="67">
        <v>39876962.409999996</v>
      </c>
      <c r="F57" s="102"/>
      <c r="G57" s="100"/>
      <c r="H57" s="67">
        <v>30727393.469999999</v>
      </c>
      <c r="I57" s="66"/>
      <c r="J57" s="130"/>
      <c r="K57" s="72"/>
    </row>
    <row r="58" spans="2:14" ht="13.8" thickBot="1">
      <c r="B58" s="49"/>
      <c r="C58" s="101"/>
      <c r="D58" s="100"/>
      <c r="E58" s="69">
        <f>SUM(E56:E57)</f>
        <v>39880058.449999996</v>
      </c>
      <c r="F58" s="102"/>
      <c r="G58" s="100"/>
      <c r="H58" s="69">
        <f>SUM(H56:H57)</f>
        <v>30730357.859999999</v>
      </c>
      <c r="I58" s="66"/>
      <c r="J58" s="130"/>
      <c r="K58" s="72"/>
    </row>
    <row r="59" spans="2:14" ht="14.4" thickTop="1" thickBot="1">
      <c r="B59" s="84" t="s">
        <v>116</v>
      </c>
      <c r="C59" s="89"/>
      <c r="D59" s="100"/>
      <c r="E59" s="51">
        <f>+E43+E51+E54+E58</f>
        <v>98738447.150000006</v>
      </c>
      <c r="F59" s="91"/>
      <c r="G59" s="100"/>
      <c r="H59" s="51">
        <f>+H43+H51+H54+H58</f>
        <v>86874773.689999998</v>
      </c>
      <c r="I59" s="66"/>
      <c r="J59" s="130"/>
      <c r="K59" s="72"/>
    </row>
    <row r="60" spans="2:14" ht="13.8" thickTop="1">
      <c r="B60" s="84"/>
      <c r="C60" s="89"/>
      <c r="D60" s="100"/>
      <c r="E60" s="76"/>
      <c r="F60" s="91"/>
      <c r="G60" s="100"/>
      <c r="H60" s="76"/>
      <c r="I60" s="66"/>
      <c r="J60" s="130"/>
      <c r="K60" s="72"/>
    </row>
    <row r="61" spans="2:14" ht="13.2">
      <c r="B61" s="58" t="s">
        <v>59</v>
      </c>
      <c r="C61" s="89"/>
      <c r="D61" s="89"/>
      <c r="E61" s="95"/>
      <c r="F61" s="91"/>
      <c r="G61" s="89"/>
      <c r="H61" s="95"/>
      <c r="I61" s="58" t="s">
        <v>51</v>
      </c>
      <c r="J61" s="129"/>
      <c r="K61" s="90"/>
    </row>
    <row r="62" spans="2:14" ht="13.8" thickBot="1">
      <c r="B62" s="49" t="s">
        <v>60</v>
      </c>
      <c r="C62" s="89"/>
      <c r="D62" s="89"/>
      <c r="E62" s="51">
        <v>7895815.7300000004</v>
      </c>
      <c r="F62" s="91"/>
      <c r="G62" s="89"/>
      <c r="H62" s="51">
        <v>14204337.210000001</v>
      </c>
      <c r="I62" s="65" t="s">
        <v>52</v>
      </c>
      <c r="J62" s="175">
        <v>3211201.41</v>
      </c>
      <c r="K62" s="176">
        <v>3371726.24</v>
      </c>
    </row>
    <row r="63" spans="2:14" ht="13.8" thickTop="1">
      <c r="B63" s="65"/>
      <c r="C63" s="89"/>
      <c r="D63" s="89"/>
      <c r="E63" s="95"/>
      <c r="F63" s="91"/>
      <c r="G63" s="89"/>
      <c r="H63" s="95"/>
      <c r="I63" s="66"/>
      <c r="J63" s="76"/>
      <c r="K63" s="77"/>
    </row>
    <row r="64" spans="2:14" ht="13.8" thickBot="1">
      <c r="B64" s="58" t="s">
        <v>61</v>
      </c>
      <c r="C64" s="89"/>
      <c r="D64" s="89"/>
      <c r="E64" s="51">
        <f>E10+E38+E59+E62</f>
        <v>566577401.72000003</v>
      </c>
      <c r="F64" s="91"/>
      <c r="G64" s="89"/>
      <c r="H64" s="51">
        <f>H10+H38+H59+H62</f>
        <v>573091512.1400001</v>
      </c>
      <c r="I64" s="43" t="s">
        <v>118</v>
      </c>
      <c r="J64" s="185">
        <f>J20+J24+J37+J62</f>
        <v>566577401.72000003</v>
      </c>
      <c r="K64" s="93">
        <f>K20+K24+K37+K62</f>
        <v>573091512.13999999</v>
      </c>
      <c r="L64" s="103"/>
      <c r="M64" s="165">
        <f>E64-J64</f>
        <v>0</v>
      </c>
      <c r="N64" s="165">
        <f>H64-K64</f>
        <v>0</v>
      </c>
    </row>
    <row r="65" spans="2:14" ht="13.8" thickTop="1">
      <c r="B65" s="65"/>
      <c r="C65" s="14"/>
      <c r="D65" s="100"/>
      <c r="E65" s="62"/>
      <c r="F65" s="98"/>
      <c r="G65" s="100"/>
      <c r="H65" s="62"/>
      <c r="I65" s="104"/>
      <c r="J65" s="62"/>
      <c r="K65" s="63"/>
    </row>
    <row r="66" spans="2:14" ht="13.2">
      <c r="B66" s="58" t="s">
        <v>62</v>
      </c>
      <c r="C66" s="89"/>
      <c r="D66" s="62"/>
      <c r="E66" s="95"/>
      <c r="F66" s="91"/>
      <c r="G66" s="62"/>
      <c r="H66" s="95"/>
      <c r="I66" s="43" t="s">
        <v>63</v>
      </c>
      <c r="J66" s="62"/>
      <c r="K66" s="63"/>
    </row>
    <row r="67" spans="2:14" ht="13.8" thickBot="1">
      <c r="B67" s="65" t="s">
        <v>120</v>
      </c>
      <c r="C67" s="89"/>
      <c r="D67" s="89"/>
      <c r="E67" s="51">
        <v>192783935.22</v>
      </c>
      <c r="F67" s="91"/>
      <c r="G67" s="89"/>
      <c r="H67" s="51">
        <v>223700956.38</v>
      </c>
      <c r="I67" s="105" t="s">
        <v>129</v>
      </c>
      <c r="J67" s="51">
        <v>192783935.22</v>
      </c>
      <c r="K67" s="75">
        <v>223700956.38</v>
      </c>
      <c r="M67" s="165">
        <f>E67-J67</f>
        <v>0</v>
      </c>
      <c r="N67" s="165">
        <f>H67-K67</f>
        <v>0</v>
      </c>
    </row>
    <row r="68" spans="2:14" ht="14.4" thickTop="1" thickBot="1">
      <c r="B68" s="99"/>
      <c r="C68" s="106"/>
      <c r="D68" s="106"/>
      <c r="E68" s="107"/>
      <c r="F68" s="108"/>
      <c r="G68" s="106"/>
      <c r="H68" s="107"/>
      <c r="I68" s="109"/>
      <c r="J68" s="110"/>
      <c r="K68" s="111"/>
    </row>
    <row r="69" spans="2:14" ht="13.8">
      <c r="B69" s="164" t="s">
        <v>140</v>
      </c>
      <c r="C69" s="112"/>
      <c r="D69" s="112"/>
      <c r="E69" s="112"/>
      <c r="F69" s="113"/>
      <c r="G69" s="113"/>
      <c r="H69" s="114"/>
      <c r="I69" s="172"/>
      <c r="J69" s="115"/>
      <c r="K69" s="116"/>
    </row>
    <row r="70" spans="2:14" ht="13.8">
      <c r="B70" s="162" t="s">
        <v>142</v>
      </c>
      <c r="C70" s="112"/>
      <c r="D70" s="112"/>
      <c r="E70" s="112"/>
      <c r="F70" s="89"/>
      <c r="G70" s="89"/>
      <c r="H70" s="95"/>
      <c r="I70" s="66"/>
      <c r="J70" s="117"/>
      <c r="K70" s="72"/>
    </row>
    <row r="71" spans="2:14" ht="14.4" thickBot="1">
      <c r="B71" s="162" t="s">
        <v>141</v>
      </c>
      <c r="C71" s="112"/>
      <c r="D71" s="112"/>
      <c r="E71" s="112"/>
      <c r="F71" s="89"/>
      <c r="G71" s="89"/>
      <c r="H71" s="95"/>
      <c r="I71" s="66"/>
      <c r="J71" s="117"/>
      <c r="K71" s="72"/>
    </row>
    <row r="72" spans="2:14" ht="18" thickBot="1">
      <c r="B72" s="203" t="s">
        <v>101</v>
      </c>
      <c r="C72" s="204"/>
      <c r="D72" s="204"/>
      <c r="E72" s="204"/>
      <c r="F72" s="204"/>
      <c r="G72" s="204"/>
      <c r="H72" s="204"/>
      <c r="I72" s="203" t="s">
        <v>64</v>
      </c>
      <c r="J72" s="204"/>
      <c r="K72" s="205"/>
    </row>
    <row r="73" spans="2:14" ht="17.399999999999999">
      <c r="B73" s="118"/>
      <c r="C73" s="119" t="s">
        <v>97</v>
      </c>
      <c r="D73" s="34"/>
      <c r="E73" s="36"/>
      <c r="F73" s="119" t="s">
        <v>102</v>
      </c>
      <c r="G73" s="34"/>
      <c r="H73" s="34"/>
      <c r="I73" s="172"/>
      <c r="J73" s="120" t="s">
        <v>5</v>
      </c>
      <c r="K73" s="121" t="s">
        <v>65</v>
      </c>
    </row>
    <row r="74" spans="2:14" ht="13.2">
      <c r="B74" s="122" t="s">
        <v>66</v>
      </c>
      <c r="C74" s="104"/>
      <c r="D74" s="59"/>
      <c r="E74" s="123"/>
      <c r="F74" s="104"/>
      <c r="G74" s="59"/>
      <c r="H74" s="169"/>
      <c r="I74" s="66"/>
      <c r="J74" s="124" t="s">
        <v>99</v>
      </c>
      <c r="K74" s="125" t="s">
        <v>100</v>
      </c>
    </row>
    <row r="75" spans="2:14" ht="13.2">
      <c r="B75" s="126" t="s">
        <v>67</v>
      </c>
      <c r="C75" s="127"/>
      <c r="D75" s="62">
        <v>29277460.739999998</v>
      </c>
      <c r="E75" s="97"/>
      <c r="F75" s="127"/>
      <c r="G75" s="62">
        <v>27558915.57</v>
      </c>
      <c r="H75" s="56"/>
      <c r="I75" s="191" t="s">
        <v>68</v>
      </c>
      <c r="J75" s="129">
        <f>E105</f>
        <v>-5502243.3799999999</v>
      </c>
      <c r="K75" s="90">
        <f>+H105</f>
        <v>-1330166.4300000025</v>
      </c>
    </row>
    <row r="76" spans="2:14" ht="12.75" customHeight="1">
      <c r="B76" s="126" t="s">
        <v>69</v>
      </c>
      <c r="C76" s="127"/>
      <c r="D76" s="62">
        <v>6326855.1399999997</v>
      </c>
      <c r="E76" s="97"/>
      <c r="F76" s="127"/>
      <c r="G76" s="62">
        <v>20511528.149999999</v>
      </c>
      <c r="H76" s="56"/>
      <c r="I76" s="192" t="s">
        <v>136</v>
      </c>
      <c r="J76" s="128"/>
      <c r="K76" s="16"/>
    </row>
    <row r="77" spans="2:14" ht="13.2">
      <c r="B77" s="126" t="s">
        <v>70</v>
      </c>
      <c r="C77" s="127"/>
      <c r="D77" s="67">
        <v>28084198.420000002</v>
      </c>
      <c r="E77" s="90">
        <f>SUM(D75:D77)</f>
        <v>63688514.299999997</v>
      </c>
      <c r="F77" s="127"/>
      <c r="G77" s="67">
        <v>28874276.039999999</v>
      </c>
      <c r="H77" s="76">
        <f>SUM(G75:G77)</f>
        <v>76944719.75999999</v>
      </c>
      <c r="I77" s="192" t="s">
        <v>137</v>
      </c>
      <c r="J77" s="129">
        <f>K79</f>
        <v>-9088681.1100000031</v>
      </c>
      <c r="K77" s="90">
        <v>-7404826.7999999998</v>
      </c>
    </row>
    <row r="78" spans="2:14" ht="12.75" customHeight="1">
      <c r="B78" s="131" t="s">
        <v>133</v>
      </c>
      <c r="C78" s="132"/>
      <c r="D78" s="56"/>
      <c r="E78" s="92">
        <v>66548461.813999996</v>
      </c>
      <c r="F78" s="132"/>
      <c r="G78" s="56"/>
      <c r="H78" s="67">
        <v>67563763.069999993</v>
      </c>
      <c r="I78" s="192" t="s">
        <v>138</v>
      </c>
      <c r="J78" s="163">
        <v>-451066.32</v>
      </c>
      <c r="K78" s="143">
        <v>-353687.88</v>
      </c>
    </row>
    <row r="79" spans="2:14" ht="13.8" thickBot="1">
      <c r="B79" s="133" t="s">
        <v>106</v>
      </c>
      <c r="C79" s="104"/>
      <c r="D79" s="56"/>
      <c r="E79" s="90">
        <f>E77-E78</f>
        <v>-2859947.5139999986</v>
      </c>
      <c r="F79" s="104"/>
      <c r="G79" s="56"/>
      <c r="H79" s="76">
        <f>H77-H78</f>
        <v>9380956.6899999976</v>
      </c>
      <c r="I79" s="173" t="s">
        <v>71</v>
      </c>
      <c r="J79" s="134">
        <f>J75+J77+J78</f>
        <v>-15041990.810000002</v>
      </c>
      <c r="K79" s="135">
        <f>K75+K77+K78</f>
        <v>-9088681.1100000031</v>
      </c>
    </row>
    <row r="80" spans="2:14" ht="14.4">
      <c r="B80" s="131" t="s">
        <v>134</v>
      </c>
      <c r="C80" s="132"/>
      <c r="D80" s="56"/>
      <c r="E80" s="92">
        <v>2314893.9700000002</v>
      </c>
      <c r="F80" s="132"/>
      <c r="G80" s="56"/>
      <c r="H80" s="67">
        <v>2950919.38</v>
      </c>
      <c r="I80" s="193"/>
      <c r="J80" s="194"/>
      <c r="K80" s="116"/>
    </row>
    <row r="81" spans="2:11" ht="13.2">
      <c r="B81" s="136" t="s">
        <v>72</v>
      </c>
      <c r="C81" s="104"/>
      <c r="D81" s="56"/>
      <c r="E81" s="90">
        <f>E79+E80</f>
        <v>-545053.54399999836</v>
      </c>
      <c r="F81" s="104"/>
      <c r="G81" s="56"/>
      <c r="H81" s="76">
        <f>H79+H80</f>
        <v>12331876.069999997</v>
      </c>
      <c r="I81" s="12"/>
      <c r="J81" s="13"/>
      <c r="K81" s="137"/>
    </row>
    <row r="82" spans="2:11" ht="13.2">
      <c r="B82" s="131" t="s">
        <v>73</v>
      </c>
      <c r="C82" s="132"/>
      <c r="D82" s="62"/>
      <c r="E82" s="97"/>
      <c r="F82" s="132"/>
      <c r="G82" s="62"/>
      <c r="H82" s="56"/>
      <c r="I82" s="198" t="s">
        <v>143</v>
      </c>
      <c r="J82" s="199"/>
      <c r="K82" s="137"/>
    </row>
    <row r="83" spans="2:11" ht="13.2">
      <c r="B83" s="138" t="s">
        <v>75</v>
      </c>
      <c r="C83" s="127"/>
      <c r="D83" s="62">
        <v>10756619.076000001</v>
      </c>
      <c r="E83" s="97"/>
      <c r="F83" s="127"/>
      <c r="G83" s="62">
        <v>10267860.859999999</v>
      </c>
      <c r="H83" s="56"/>
      <c r="I83" s="198" t="s">
        <v>74</v>
      </c>
      <c r="J83" s="199"/>
      <c r="K83" s="137"/>
    </row>
    <row r="84" spans="2:11" ht="13.2">
      <c r="B84" s="138" t="s">
        <v>76</v>
      </c>
      <c r="C84" s="127"/>
      <c r="D84" s="67">
        <v>51117.22</v>
      </c>
      <c r="E84" s="139">
        <f>D84+D83</f>
        <v>10807736.296000002</v>
      </c>
      <c r="F84" s="127"/>
      <c r="G84" s="67">
        <v>7134.96</v>
      </c>
      <c r="H84" s="142">
        <f>G84+G83</f>
        <v>10274995.82</v>
      </c>
      <c r="I84" s="198"/>
      <c r="J84" s="199"/>
      <c r="K84" s="137"/>
    </row>
    <row r="85" spans="2:11" ht="13.2">
      <c r="B85" s="133" t="s">
        <v>107</v>
      </c>
      <c r="C85" s="104"/>
      <c r="D85" s="56"/>
      <c r="E85" s="90">
        <f>E81-E84</f>
        <v>-11352789.84</v>
      </c>
      <c r="F85" s="104"/>
      <c r="G85" s="56"/>
      <c r="H85" s="76">
        <f>H81-H84</f>
        <v>2056880.2499999963</v>
      </c>
      <c r="I85" s="198" t="s">
        <v>78</v>
      </c>
      <c r="J85" s="199"/>
      <c r="K85" s="137"/>
    </row>
    <row r="86" spans="2:11" ht="13.2">
      <c r="B86" s="131" t="s">
        <v>77</v>
      </c>
      <c r="C86" s="132"/>
      <c r="D86" s="62"/>
      <c r="E86" s="97"/>
      <c r="F86" s="132"/>
      <c r="G86" s="62"/>
      <c r="H86" s="56"/>
      <c r="I86" s="198" t="s">
        <v>79</v>
      </c>
      <c r="J86" s="199"/>
      <c r="K86" s="137"/>
    </row>
    <row r="87" spans="2:11" ht="13.2">
      <c r="B87" s="126" t="s">
        <v>80</v>
      </c>
      <c r="D87" s="62">
        <v>309617.2</v>
      </c>
      <c r="E87" s="97"/>
      <c r="F87" s="11"/>
      <c r="G87" s="62">
        <v>295156</v>
      </c>
      <c r="H87" s="56"/>
      <c r="I87" s="12"/>
      <c r="J87" s="13"/>
      <c r="K87" s="137"/>
    </row>
    <row r="88" spans="2:11" ht="13.2">
      <c r="B88" s="131" t="s">
        <v>81</v>
      </c>
      <c r="C88" s="132"/>
      <c r="D88" s="56"/>
      <c r="E88" s="97"/>
      <c r="F88" s="132"/>
      <c r="G88" s="56"/>
      <c r="H88" s="56"/>
      <c r="I88" s="198"/>
      <c r="J88" s="199"/>
      <c r="K88" s="137"/>
    </row>
    <row r="89" spans="2:11" ht="13.2">
      <c r="B89" s="126" t="s">
        <v>82</v>
      </c>
      <c r="C89" s="140">
        <v>0</v>
      </c>
      <c r="D89" s="62" t="s">
        <v>109</v>
      </c>
      <c r="E89" s="97"/>
      <c r="F89" s="140">
        <v>1081677.19</v>
      </c>
      <c r="G89" s="62"/>
      <c r="H89" s="56"/>
      <c r="I89" s="198"/>
      <c r="J89" s="199"/>
      <c r="K89" s="137"/>
    </row>
    <row r="90" spans="2:11" ht="13.2">
      <c r="B90" s="126" t="s">
        <v>84</v>
      </c>
      <c r="C90" s="141">
        <v>695605.78</v>
      </c>
      <c r="D90" s="67">
        <f>C89+C90</f>
        <v>695605.78</v>
      </c>
      <c r="E90" s="92">
        <f>D87-D90</f>
        <v>-385988.58</v>
      </c>
      <c r="F90" s="141">
        <v>1046094.6</v>
      </c>
      <c r="G90" s="67">
        <f>+F89+F90</f>
        <v>2127771.79</v>
      </c>
      <c r="H90" s="67">
        <f>G87-G90</f>
        <v>-1832615.79</v>
      </c>
      <c r="I90" s="198" t="s">
        <v>83</v>
      </c>
      <c r="J90" s="199"/>
      <c r="K90" s="137"/>
    </row>
    <row r="91" spans="2:11" ht="13.2">
      <c r="B91" s="133" t="s">
        <v>108</v>
      </c>
      <c r="C91" s="104"/>
      <c r="D91" s="62"/>
      <c r="E91" s="90">
        <f>E85+E90</f>
        <v>-11738778.42</v>
      </c>
      <c r="F91" s="104"/>
      <c r="G91" s="62"/>
      <c r="H91" s="76">
        <f>H85+H90</f>
        <v>224264.45999999624</v>
      </c>
      <c r="I91" s="198"/>
      <c r="J91" s="199"/>
      <c r="K91" s="137"/>
    </row>
    <row r="92" spans="2:11" ht="13.2">
      <c r="B92" s="122" t="s">
        <v>85</v>
      </c>
      <c r="C92" s="104"/>
      <c r="D92" s="56"/>
      <c r="E92" s="90"/>
      <c r="F92" s="104"/>
      <c r="G92" s="56"/>
      <c r="H92" s="76"/>
      <c r="I92" s="198" t="s">
        <v>0</v>
      </c>
      <c r="J92" s="199"/>
      <c r="K92" s="137"/>
    </row>
    <row r="93" spans="2:11" ht="13.2">
      <c r="B93" s="138" t="s">
        <v>86</v>
      </c>
      <c r="C93" s="104"/>
      <c r="D93" s="62">
        <v>2896710.08</v>
      </c>
      <c r="E93" s="97"/>
      <c r="F93" s="104"/>
      <c r="G93" s="62">
        <v>3022453.96</v>
      </c>
      <c r="H93" s="56"/>
      <c r="I93" s="198" t="s">
        <v>88</v>
      </c>
      <c r="J93" s="199"/>
      <c r="K93" s="137"/>
    </row>
    <row r="94" spans="2:11" ht="13.2">
      <c r="B94" s="138" t="s">
        <v>87</v>
      </c>
      <c r="C94" s="104"/>
      <c r="D94" s="67">
        <f>4944867.66+48404.83</f>
        <v>4993272.49</v>
      </c>
      <c r="E94" s="97"/>
      <c r="F94" s="104"/>
      <c r="G94" s="67">
        <v>5895192.6200000001</v>
      </c>
      <c r="H94" s="56"/>
      <c r="I94" s="12"/>
      <c r="J94" s="13"/>
      <c r="K94" s="137"/>
    </row>
    <row r="95" spans="2:11" ht="13.2">
      <c r="B95" s="138"/>
      <c r="C95" s="104"/>
      <c r="D95" s="62">
        <f>SUM(D93:D94)</f>
        <v>7889982.5700000003</v>
      </c>
      <c r="E95" s="97"/>
      <c r="F95" s="104"/>
      <c r="G95" s="62">
        <f>SUM(G93:G94)</f>
        <v>8917646.5800000001</v>
      </c>
      <c r="H95" s="56"/>
      <c r="I95" s="12"/>
      <c r="J95" s="13"/>
      <c r="K95" s="137"/>
    </row>
    <row r="96" spans="2:11" ht="13.2">
      <c r="B96" s="138" t="s">
        <v>110</v>
      </c>
      <c r="C96" s="104"/>
      <c r="E96" s="96"/>
      <c r="F96" s="104"/>
      <c r="H96" s="56"/>
      <c r="I96" s="198" t="s">
        <v>89</v>
      </c>
      <c r="J96" s="199"/>
      <c r="K96" s="137"/>
    </row>
    <row r="97" spans="2:11" ht="13.2">
      <c r="B97" s="138" t="s">
        <v>111</v>
      </c>
      <c r="C97" s="140">
        <v>0</v>
      </c>
      <c r="D97" s="62"/>
      <c r="E97" s="97"/>
      <c r="F97" s="140">
        <v>68733.77</v>
      </c>
      <c r="G97" s="62"/>
      <c r="H97" s="56"/>
      <c r="I97" s="12"/>
      <c r="J97" s="13"/>
      <c r="K97" s="137"/>
    </row>
    <row r="98" spans="2:11" ht="13.2">
      <c r="B98" s="138" t="s">
        <v>135</v>
      </c>
      <c r="C98" s="140">
        <v>96476.29</v>
      </c>
      <c r="D98" s="62"/>
      <c r="E98" s="97"/>
      <c r="F98" s="140">
        <v>0</v>
      </c>
      <c r="G98" s="62"/>
      <c r="H98" s="56"/>
      <c r="I98" s="198" t="s">
        <v>90</v>
      </c>
      <c r="J98" s="199"/>
      <c r="K98" s="137"/>
    </row>
    <row r="99" spans="2:11" ht="13.2">
      <c r="B99" s="138" t="s">
        <v>112</v>
      </c>
      <c r="C99" s="140">
        <v>1206919.98</v>
      </c>
      <c r="D99" s="13"/>
      <c r="E99" s="137"/>
      <c r="F99" s="140">
        <v>1402740.67</v>
      </c>
      <c r="G99" s="13"/>
      <c r="H99" s="13"/>
      <c r="I99" s="198" t="s">
        <v>91</v>
      </c>
      <c r="J99" s="199"/>
      <c r="K99" s="137"/>
    </row>
    <row r="100" spans="2:11" ht="13.2">
      <c r="B100" s="167" t="s">
        <v>113</v>
      </c>
      <c r="C100" s="141">
        <v>350051.26</v>
      </c>
      <c r="D100" s="142">
        <f>SUM(C97:C100)</f>
        <v>1653447.53</v>
      </c>
      <c r="E100" s="143">
        <f>D95-D100</f>
        <v>6236535.04</v>
      </c>
      <c r="F100" s="141">
        <v>9000603.0299999993</v>
      </c>
      <c r="G100" s="142">
        <f>SUM(F97:F100)</f>
        <v>10472077.469999999</v>
      </c>
      <c r="H100" s="170">
        <f>G95-G100</f>
        <v>-1554430.8899999987</v>
      </c>
      <c r="I100" s="12"/>
      <c r="J100" s="13"/>
      <c r="K100" s="137"/>
    </row>
    <row r="101" spans="2:11" ht="13.2">
      <c r="B101" s="144" t="s">
        <v>92</v>
      </c>
      <c r="C101" s="145"/>
      <c r="D101" s="62"/>
      <c r="E101" s="90">
        <f>E91+E100</f>
        <v>-5502243.3799999999</v>
      </c>
      <c r="F101" s="145"/>
      <c r="G101" s="62"/>
      <c r="H101" s="76">
        <f>H91+H100</f>
        <v>-1330166.4300000025</v>
      </c>
      <c r="I101" s="198"/>
      <c r="J101" s="199"/>
      <c r="K101" s="137"/>
    </row>
    <row r="102" spans="2:11" ht="13.2">
      <c r="B102" s="131" t="s">
        <v>94</v>
      </c>
      <c r="C102" s="132"/>
      <c r="D102" s="62"/>
      <c r="E102" s="90"/>
      <c r="F102" s="132"/>
      <c r="G102" s="62"/>
      <c r="H102" s="76"/>
      <c r="I102" s="198" t="s">
        <v>93</v>
      </c>
      <c r="J102" s="199"/>
      <c r="K102" s="137"/>
    </row>
    <row r="103" spans="2:11" ht="13.5" customHeight="1">
      <c r="B103" s="126" t="s">
        <v>139</v>
      </c>
      <c r="C103" s="146"/>
      <c r="D103" s="62">
        <v>17953413.050000001</v>
      </c>
      <c r="E103" s="97"/>
      <c r="F103" s="146"/>
      <c r="G103" s="62">
        <v>17247150.239999998</v>
      </c>
      <c r="H103" s="56"/>
      <c r="I103" s="12"/>
      <c r="J103" s="13"/>
      <c r="K103" s="137"/>
    </row>
    <row r="104" spans="2:11" ht="14.25" customHeight="1">
      <c r="B104" s="147" t="s">
        <v>95</v>
      </c>
      <c r="C104" s="148"/>
      <c r="D104" s="67">
        <v>17953413.050000001</v>
      </c>
      <c r="E104" s="92">
        <f>D103-D104</f>
        <v>0</v>
      </c>
      <c r="F104" s="148"/>
      <c r="G104" s="67">
        <v>17247150.239999998</v>
      </c>
      <c r="H104" s="67">
        <f>G103-G104</f>
        <v>0</v>
      </c>
      <c r="I104" s="198" t="s">
        <v>104</v>
      </c>
      <c r="J104" s="199"/>
      <c r="K104" s="137"/>
    </row>
    <row r="105" spans="2:11" ht="13.8" thickBot="1">
      <c r="B105" s="136" t="s">
        <v>96</v>
      </c>
      <c r="C105" s="148"/>
      <c r="D105" s="62"/>
      <c r="E105" s="83">
        <f>E101-E104</f>
        <v>-5502243.3799999999</v>
      </c>
      <c r="F105" s="148"/>
      <c r="G105" s="62"/>
      <c r="H105" s="69">
        <f>H101</f>
        <v>-1330166.4300000025</v>
      </c>
      <c r="I105" s="198" t="s">
        <v>105</v>
      </c>
      <c r="J105" s="199"/>
      <c r="K105" s="137"/>
    </row>
    <row r="106" spans="2:11" ht="12" thickTop="1" thickBot="1">
      <c r="B106" s="149"/>
      <c r="C106" s="150"/>
      <c r="D106" s="151"/>
      <c r="E106" s="152"/>
      <c r="F106" s="150"/>
      <c r="G106" s="151"/>
      <c r="H106" s="151"/>
      <c r="I106" s="153"/>
      <c r="J106" s="28"/>
      <c r="K106" s="154"/>
    </row>
    <row r="107" spans="2:11" ht="11.4" thickBot="1">
      <c r="B107" s="12"/>
      <c r="C107" s="14"/>
      <c r="D107" s="14"/>
      <c r="E107" s="14"/>
      <c r="F107" s="14"/>
      <c r="G107" s="14"/>
      <c r="H107" s="14"/>
      <c r="I107" s="13"/>
      <c r="J107" s="13"/>
      <c r="K107" s="137"/>
    </row>
    <row r="108" spans="2:11" ht="13.8">
      <c r="B108" s="157"/>
      <c r="C108" s="158"/>
      <c r="D108" s="158"/>
      <c r="E108" s="158"/>
      <c r="F108" s="158"/>
      <c r="G108" s="158"/>
      <c r="H108" s="158"/>
      <c r="I108" s="158"/>
      <c r="J108" s="158"/>
      <c r="K108" s="159"/>
    </row>
    <row r="109" spans="2:11" ht="13.8">
      <c r="B109" s="195"/>
      <c r="C109" s="196"/>
      <c r="D109" s="196"/>
      <c r="E109" s="196"/>
      <c r="F109" s="196"/>
      <c r="G109" s="196"/>
      <c r="H109" s="196"/>
      <c r="I109" s="196"/>
      <c r="J109" s="196"/>
      <c r="K109" s="160"/>
    </row>
    <row r="110" spans="2:11" ht="13.8">
      <c r="B110" s="195"/>
      <c r="C110" s="196"/>
      <c r="D110" s="196"/>
      <c r="E110" s="196"/>
      <c r="F110" s="196"/>
      <c r="G110" s="196"/>
      <c r="H110" s="196"/>
      <c r="I110" s="196"/>
      <c r="J110" s="196"/>
      <c r="K110" s="160"/>
    </row>
    <row r="111" spans="2:11" ht="13.8">
      <c r="B111" s="195"/>
      <c r="C111" s="196"/>
      <c r="D111" s="196"/>
      <c r="E111" s="196"/>
      <c r="F111" s="196"/>
      <c r="G111" s="196"/>
      <c r="H111" s="196"/>
      <c r="I111" s="196"/>
      <c r="J111" s="196"/>
      <c r="K111" s="160"/>
    </row>
    <row r="112" spans="2:11" ht="13.8">
      <c r="B112" s="195"/>
      <c r="C112" s="196"/>
      <c r="D112" s="196"/>
      <c r="E112" s="196"/>
      <c r="F112" s="196"/>
      <c r="G112" s="196"/>
      <c r="H112" s="196"/>
      <c r="I112" s="196"/>
      <c r="J112" s="196"/>
      <c r="K112" s="160"/>
    </row>
    <row r="113" spans="2:11" ht="13.8">
      <c r="B113" s="195"/>
      <c r="C113" s="196"/>
      <c r="D113" s="196"/>
      <c r="E113" s="196"/>
      <c r="F113" s="196"/>
      <c r="G113" s="196"/>
      <c r="H113" s="196"/>
      <c r="I113" s="196"/>
      <c r="J113" s="196"/>
      <c r="K113" s="160"/>
    </row>
    <row r="114" spans="2:11" ht="13.8">
      <c r="B114" s="195"/>
      <c r="C114" s="196"/>
      <c r="D114" s="196"/>
      <c r="E114" s="196"/>
      <c r="F114" s="196"/>
      <c r="G114" s="196"/>
      <c r="H114" s="196"/>
      <c r="I114" s="196"/>
      <c r="J114" s="196"/>
      <c r="K114" s="160"/>
    </row>
    <row r="115" spans="2:11" ht="13.8">
      <c r="B115" s="195"/>
      <c r="C115" s="196"/>
      <c r="D115" s="196"/>
      <c r="E115" s="196"/>
      <c r="F115" s="196"/>
      <c r="G115" s="196"/>
      <c r="H115" s="196"/>
      <c r="I115" s="196"/>
      <c r="J115" s="196"/>
      <c r="K115" s="160"/>
    </row>
    <row r="116" spans="2:11" ht="13.8">
      <c r="B116" s="195"/>
      <c r="C116" s="196"/>
      <c r="D116" s="196"/>
      <c r="E116" s="196"/>
      <c r="F116" s="196"/>
      <c r="G116" s="196"/>
      <c r="H116" s="196"/>
      <c r="I116" s="196"/>
      <c r="J116" s="196"/>
      <c r="K116" s="160"/>
    </row>
    <row r="117" spans="2:11" ht="13.8">
      <c r="B117" s="195"/>
      <c r="C117" s="196"/>
      <c r="D117" s="196"/>
      <c r="E117" s="196"/>
      <c r="F117" s="196"/>
      <c r="G117" s="196"/>
      <c r="H117" s="196"/>
      <c r="I117" s="196"/>
      <c r="J117" s="196"/>
      <c r="K117" s="160"/>
    </row>
    <row r="118" spans="2:11" ht="13.8">
      <c r="B118" s="195"/>
      <c r="C118" s="196"/>
      <c r="D118" s="196"/>
      <c r="E118" s="196"/>
      <c r="F118" s="196"/>
      <c r="G118" s="196"/>
      <c r="H118" s="196"/>
      <c r="I118" s="196"/>
      <c r="J118" s="196"/>
      <c r="K118" s="160"/>
    </row>
    <row r="119" spans="2:11" ht="13.8">
      <c r="B119" s="195"/>
      <c r="C119" s="196"/>
      <c r="D119" s="196"/>
      <c r="E119" s="196"/>
      <c r="F119" s="196"/>
      <c r="G119" s="196"/>
      <c r="H119" s="196"/>
      <c r="I119" s="196"/>
      <c r="J119" s="196"/>
      <c r="K119" s="160"/>
    </row>
    <row r="120" spans="2:11" ht="13.8">
      <c r="B120" s="195"/>
      <c r="C120" s="196"/>
      <c r="D120" s="196"/>
      <c r="E120" s="196"/>
      <c r="F120" s="196"/>
      <c r="G120" s="196"/>
      <c r="H120" s="196"/>
      <c r="I120" s="196"/>
      <c r="J120" s="196"/>
      <c r="K120" s="160"/>
    </row>
    <row r="121" spans="2:11" ht="13.8">
      <c r="B121" s="195"/>
      <c r="C121" s="196"/>
      <c r="D121" s="196"/>
      <c r="E121" s="196"/>
      <c r="F121" s="196"/>
      <c r="G121" s="196"/>
      <c r="H121" s="196"/>
      <c r="I121" s="196"/>
      <c r="J121" s="196"/>
      <c r="K121" s="160"/>
    </row>
    <row r="122" spans="2:11" ht="13.8">
      <c r="B122" s="195"/>
      <c r="C122" s="196"/>
      <c r="D122" s="196"/>
      <c r="E122" s="196"/>
      <c r="F122" s="196"/>
      <c r="G122" s="196"/>
      <c r="H122" s="196"/>
      <c r="I122" s="196"/>
      <c r="J122" s="196"/>
      <c r="K122" s="160"/>
    </row>
    <row r="123" spans="2:11" ht="13.8">
      <c r="B123" s="195"/>
      <c r="C123" s="196"/>
      <c r="D123" s="196"/>
      <c r="E123" s="196"/>
      <c r="F123" s="196"/>
      <c r="G123" s="196"/>
      <c r="H123" s="196"/>
      <c r="I123" s="196"/>
      <c r="J123" s="196"/>
      <c r="K123" s="160"/>
    </row>
    <row r="124" spans="2:11" ht="13.8">
      <c r="B124" s="195"/>
      <c r="C124" s="196"/>
      <c r="D124" s="196"/>
      <c r="E124" s="196"/>
      <c r="F124" s="196"/>
      <c r="G124" s="196"/>
      <c r="H124" s="196"/>
      <c r="I124" s="196"/>
      <c r="J124" s="196"/>
      <c r="K124" s="160"/>
    </row>
    <row r="125" spans="2:11" ht="13.8">
      <c r="B125" s="195"/>
      <c r="C125" s="196"/>
      <c r="D125" s="196"/>
      <c r="E125" s="196"/>
      <c r="F125" s="196"/>
      <c r="G125" s="196"/>
      <c r="H125" s="196"/>
      <c r="I125" s="196"/>
      <c r="J125" s="196"/>
      <c r="K125" s="160"/>
    </row>
    <row r="126" spans="2:11" ht="13.8">
      <c r="B126" s="195"/>
      <c r="C126" s="196"/>
      <c r="D126" s="196"/>
      <c r="E126" s="196"/>
      <c r="F126" s="196"/>
      <c r="G126" s="196"/>
      <c r="H126" s="196"/>
      <c r="I126" s="196"/>
      <c r="J126" s="196"/>
      <c r="K126" s="160"/>
    </row>
    <row r="127" spans="2:11" ht="13.8">
      <c r="B127" s="195"/>
      <c r="C127" s="196"/>
      <c r="D127" s="196"/>
      <c r="E127" s="196"/>
      <c r="F127" s="196"/>
      <c r="G127" s="196"/>
      <c r="H127" s="196"/>
      <c r="I127" s="196"/>
      <c r="J127" s="196"/>
      <c r="K127" s="160"/>
    </row>
    <row r="128" spans="2:11" ht="13.8">
      <c r="B128" s="195"/>
      <c r="C128" s="196"/>
      <c r="D128" s="196"/>
      <c r="E128" s="196"/>
      <c r="F128" s="196"/>
      <c r="G128" s="196"/>
      <c r="H128" s="196"/>
      <c r="I128" s="196"/>
      <c r="J128" s="196"/>
      <c r="K128" s="160"/>
    </row>
    <row r="129" spans="2:11" ht="13.8">
      <c r="B129" s="195"/>
      <c r="C129" s="196"/>
      <c r="D129" s="196"/>
      <c r="E129" s="196"/>
      <c r="F129" s="196"/>
      <c r="G129" s="196"/>
      <c r="H129" s="196"/>
      <c r="I129" s="196"/>
      <c r="J129" s="196"/>
      <c r="K129" s="160"/>
    </row>
    <row r="130" spans="2:11" ht="13.8">
      <c r="B130" s="195"/>
      <c r="C130" s="196"/>
      <c r="D130" s="196"/>
      <c r="E130" s="196"/>
      <c r="F130" s="196"/>
      <c r="G130" s="196"/>
      <c r="H130" s="196"/>
      <c r="I130" s="196"/>
      <c r="J130" s="196"/>
      <c r="K130" s="160"/>
    </row>
    <row r="131" spans="2:11" ht="13.8">
      <c r="B131" s="195"/>
      <c r="C131" s="196"/>
      <c r="D131" s="196"/>
      <c r="E131" s="196"/>
      <c r="F131" s="196"/>
      <c r="G131" s="196"/>
      <c r="H131" s="196"/>
      <c r="I131" s="196"/>
      <c r="J131" s="196"/>
      <c r="K131" s="160"/>
    </row>
    <row r="132" spans="2:11" ht="13.8">
      <c r="B132" s="195"/>
      <c r="C132" s="196"/>
      <c r="D132" s="196"/>
      <c r="E132" s="196"/>
      <c r="F132" s="196"/>
      <c r="G132" s="196"/>
      <c r="H132" s="196"/>
      <c r="I132" s="196"/>
      <c r="J132" s="196"/>
      <c r="K132" s="160"/>
    </row>
    <row r="133" spans="2:11" ht="13.8">
      <c r="B133" s="195"/>
      <c r="C133" s="196"/>
      <c r="D133" s="196"/>
      <c r="E133" s="196"/>
      <c r="F133" s="196"/>
      <c r="G133" s="196"/>
      <c r="H133" s="196"/>
      <c r="I133" s="196"/>
      <c r="J133" s="196"/>
      <c r="K133" s="160"/>
    </row>
    <row r="134" spans="2:11" ht="13.8">
      <c r="B134" s="195"/>
      <c r="C134" s="196"/>
      <c r="D134" s="196"/>
      <c r="E134" s="196"/>
      <c r="F134" s="196"/>
      <c r="G134" s="196"/>
      <c r="H134" s="196"/>
      <c r="I134" s="196"/>
      <c r="J134" s="196"/>
      <c r="K134" s="160"/>
    </row>
    <row r="135" spans="2:11" ht="13.8">
      <c r="B135" s="195"/>
      <c r="C135" s="196"/>
      <c r="D135" s="196"/>
      <c r="E135" s="196"/>
      <c r="F135" s="196"/>
      <c r="G135" s="196"/>
      <c r="H135" s="196"/>
      <c r="I135" s="196"/>
      <c r="J135" s="196"/>
      <c r="K135" s="160"/>
    </row>
    <row r="136" spans="2:11" ht="13.8">
      <c r="B136" s="195"/>
      <c r="C136" s="196"/>
      <c r="D136" s="196"/>
      <c r="E136" s="196"/>
      <c r="F136" s="196"/>
      <c r="G136" s="196"/>
      <c r="H136" s="196"/>
      <c r="I136" s="196"/>
      <c r="J136" s="196"/>
      <c r="K136" s="160"/>
    </row>
    <row r="137" spans="2:11" ht="13.8">
      <c r="B137" s="195"/>
      <c r="C137" s="196"/>
      <c r="D137" s="196"/>
      <c r="E137" s="196"/>
      <c r="F137" s="196"/>
      <c r="G137" s="196"/>
      <c r="H137" s="196"/>
      <c r="I137" s="196"/>
      <c r="J137" s="196"/>
      <c r="K137" s="160"/>
    </row>
    <row r="138" spans="2:11" ht="13.8">
      <c r="B138" s="195"/>
      <c r="C138" s="196"/>
      <c r="D138" s="196"/>
      <c r="E138" s="196"/>
      <c r="F138" s="196"/>
      <c r="G138" s="196"/>
      <c r="H138" s="196"/>
      <c r="I138" s="196"/>
      <c r="J138" s="196"/>
      <c r="K138" s="160"/>
    </row>
    <row r="139" spans="2:11" ht="13.8">
      <c r="B139" s="195"/>
      <c r="C139" s="196"/>
      <c r="D139" s="196"/>
      <c r="E139" s="196"/>
      <c r="F139" s="196"/>
      <c r="G139" s="196"/>
      <c r="H139" s="196"/>
      <c r="I139" s="196"/>
      <c r="J139" s="196"/>
      <c r="K139" s="160"/>
    </row>
    <row r="140" spans="2:11" ht="13.8">
      <c r="B140" s="195"/>
      <c r="C140" s="196"/>
      <c r="D140" s="196"/>
      <c r="E140" s="196"/>
      <c r="F140" s="196"/>
      <c r="G140" s="196"/>
      <c r="H140" s="196"/>
      <c r="I140" s="196"/>
      <c r="J140" s="196"/>
      <c r="K140" s="160"/>
    </row>
    <row r="141" spans="2:11" ht="13.8">
      <c r="B141" s="195"/>
      <c r="C141" s="196"/>
      <c r="D141" s="196"/>
      <c r="E141" s="196"/>
      <c r="F141" s="196"/>
      <c r="G141" s="196"/>
      <c r="H141" s="196"/>
      <c r="I141" s="196"/>
      <c r="J141" s="196"/>
      <c r="K141" s="160"/>
    </row>
    <row r="142" spans="2:11" ht="13.8">
      <c r="B142" s="195"/>
      <c r="C142" s="196"/>
      <c r="D142" s="196"/>
      <c r="E142" s="196"/>
      <c r="F142" s="196"/>
      <c r="G142" s="196"/>
      <c r="H142" s="196"/>
      <c r="I142" s="196"/>
      <c r="J142" s="196"/>
      <c r="K142" s="160"/>
    </row>
    <row r="143" spans="2:11" ht="13.8">
      <c r="B143" s="195"/>
      <c r="C143" s="196"/>
      <c r="D143" s="196"/>
      <c r="E143" s="196"/>
      <c r="F143" s="196"/>
      <c r="G143" s="196"/>
      <c r="H143" s="196"/>
      <c r="I143" s="196"/>
      <c r="J143" s="196"/>
      <c r="K143" s="160"/>
    </row>
    <row r="144" spans="2:11" ht="13.8">
      <c r="B144" s="195"/>
      <c r="C144" s="196"/>
      <c r="D144" s="196"/>
      <c r="E144" s="196"/>
      <c r="F144" s="196"/>
      <c r="G144" s="196"/>
      <c r="H144" s="196"/>
      <c r="I144" s="196"/>
      <c r="J144" s="196"/>
      <c r="K144" s="160"/>
    </row>
    <row r="145" spans="2:11" ht="13.8">
      <c r="B145" s="195"/>
      <c r="C145" s="196"/>
      <c r="D145" s="196"/>
      <c r="E145" s="196"/>
      <c r="F145" s="196"/>
      <c r="G145" s="196"/>
      <c r="H145" s="196"/>
      <c r="I145" s="196"/>
      <c r="J145" s="196"/>
      <c r="K145" s="160"/>
    </row>
    <row r="146" spans="2:11" ht="13.8">
      <c r="B146" s="195"/>
      <c r="C146" s="196"/>
      <c r="D146" s="196"/>
      <c r="E146" s="196"/>
      <c r="F146" s="196"/>
      <c r="G146" s="196"/>
      <c r="H146" s="196"/>
      <c r="I146" s="196"/>
      <c r="J146" s="196"/>
      <c r="K146" s="160"/>
    </row>
    <row r="147" spans="2:11" ht="13.8">
      <c r="B147" s="195"/>
      <c r="C147" s="196"/>
      <c r="D147" s="196"/>
      <c r="E147" s="196"/>
      <c r="F147" s="196"/>
      <c r="G147" s="196"/>
      <c r="H147" s="196"/>
      <c r="I147" s="196"/>
      <c r="J147" s="196"/>
      <c r="K147" s="160"/>
    </row>
    <row r="148" spans="2:11" ht="13.8">
      <c r="B148" s="195"/>
      <c r="C148" s="196"/>
      <c r="D148" s="196"/>
      <c r="E148" s="196"/>
      <c r="F148" s="196"/>
      <c r="G148" s="196"/>
      <c r="H148" s="196"/>
      <c r="I148" s="196"/>
      <c r="J148" s="196"/>
      <c r="K148" s="160"/>
    </row>
    <row r="149" spans="2:11" ht="13.8">
      <c r="B149" s="195"/>
      <c r="C149" s="196"/>
      <c r="D149" s="196"/>
      <c r="E149" s="196"/>
      <c r="F149" s="196"/>
      <c r="G149" s="196"/>
      <c r="H149" s="196"/>
      <c r="I149" s="196"/>
      <c r="J149" s="196"/>
      <c r="K149" s="160"/>
    </row>
    <row r="150" spans="2:11" ht="13.8">
      <c r="B150" s="195"/>
      <c r="C150" s="196"/>
      <c r="D150" s="196"/>
      <c r="E150" s="196"/>
      <c r="F150" s="196"/>
      <c r="G150" s="196"/>
      <c r="H150" s="196"/>
      <c r="I150" s="196"/>
      <c r="J150" s="196"/>
      <c r="K150" s="160"/>
    </row>
    <row r="151" spans="2:11" ht="13.8">
      <c r="B151" s="195"/>
      <c r="C151" s="196"/>
      <c r="D151" s="196"/>
      <c r="E151" s="196"/>
      <c r="F151" s="196"/>
      <c r="G151" s="196"/>
      <c r="H151" s="196"/>
      <c r="I151" s="196"/>
      <c r="J151" s="196"/>
      <c r="K151" s="160"/>
    </row>
    <row r="152" spans="2:11" ht="13.8">
      <c r="B152" s="195"/>
      <c r="C152" s="196"/>
      <c r="D152" s="196"/>
      <c r="E152" s="196"/>
      <c r="F152" s="196"/>
      <c r="G152" s="196"/>
      <c r="H152" s="196"/>
      <c r="I152" s="196"/>
      <c r="J152" s="196"/>
      <c r="K152" s="160"/>
    </row>
    <row r="153" spans="2:11" ht="13.8">
      <c r="B153" s="195"/>
      <c r="C153" s="196"/>
      <c r="D153" s="196"/>
      <c r="E153" s="196"/>
      <c r="F153" s="196"/>
      <c r="G153" s="196"/>
      <c r="H153" s="196"/>
      <c r="I153" s="196"/>
      <c r="J153" s="196"/>
      <c r="K153" s="160"/>
    </row>
    <row r="154" spans="2:11" ht="13.8">
      <c r="B154" s="195"/>
      <c r="C154" s="196"/>
      <c r="D154" s="196"/>
      <c r="E154" s="196"/>
      <c r="F154" s="196"/>
      <c r="G154" s="196"/>
      <c r="H154" s="196"/>
      <c r="I154" s="196"/>
      <c r="J154" s="196"/>
      <c r="K154" s="160"/>
    </row>
    <row r="155" spans="2:11" ht="13.8">
      <c r="B155" s="195"/>
      <c r="C155" s="196"/>
      <c r="D155" s="196"/>
      <c r="E155" s="196"/>
      <c r="F155" s="196"/>
      <c r="G155" s="196"/>
      <c r="H155" s="196"/>
      <c r="I155" s="196"/>
      <c r="J155" s="196"/>
      <c r="K155" s="160"/>
    </row>
    <row r="156" spans="2:11" ht="13.8">
      <c r="B156" s="195"/>
      <c r="C156" s="196"/>
      <c r="D156" s="196"/>
      <c r="E156" s="196"/>
      <c r="F156" s="196"/>
      <c r="G156" s="196"/>
      <c r="H156" s="196"/>
      <c r="I156" s="196"/>
      <c r="J156" s="196"/>
      <c r="K156" s="160"/>
    </row>
    <row r="157" spans="2:11" ht="13.8">
      <c r="B157" s="195"/>
      <c r="C157" s="196"/>
      <c r="D157" s="196"/>
      <c r="E157" s="196"/>
      <c r="F157" s="196"/>
      <c r="G157" s="196"/>
      <c r="H157" s="196"/>
      <c r="I157" s="196"/>
      <c r="J157" s="196"/>
      <c r="K157" s="160"/>
    </row>
    <row r="158" spans="2:11" ht="13.8">
      <c r="B158" s="195"/>
      <c r="C158" s="196"/>
      <c r="D158" s="196"/>
      <c r="E158" s="196"/>
      <c r="F158" s="196"/>
      <c r="G158" s="196"/>
      <c r="H158" s="196"/>
      <c r="I158" s="196"/>
      <c r="J158" s="196"/>
      <c r="K158" s="160"/>
    </row>
    <row r="159" spans="2:11" ht="13.8">
      <c r="B159" s="195"/>
      <c r="C159" s="196"/>
      <c r="D159" s="196"/>
      <c r="E159" s="196"/>
      <c r="F159" s="196"/>
      <c r="G159" s="196"/>
      <c r="H159" s="196"/>
      <c r="I159" s="196"/>
      <c r="J159" s="196"/>
      <c r="K159" s="160"/>
    </row>
    <row r="160" spans="2:11" ht="13.8">
      <c r="B160" s="195"/>
      <c r="C160" s="196"/>
      <c r="D160" s="196"/>
      <c r="E160" s="196"/>
      <c r="F160" s="196"/>
      <c r="G160" s="196"/>
      <c r="H160" s="196"/>
      <c r="I160" s="196"/>
      <c r="J160" s="196"/>
      <c r="K160" s="160"/>
    </row>
    <row r="161" spans="2:11" ht="13.8">
      <c r="B161" s="195"/>
      <c r="C161" s="196"/>
      <c r="D161" s="196"/>
      <c r="E161" s="196"/>
      <c r="F161" s="196"/>
      <c r="G161" s="196"/>
      <c r="H161" s="196"/>
      <c r="I161" s="196"/>
      <c r="J161" s="196"/>
      <c r="K161" s="160"/>
    </row>
    <row r="162" spans="2:11" ht="13.8">
      <c r="B162" s="195"/>
      <c r="C162" s="196"/>
      <c r="D162" s="196"/>
      <c r="E162" s="196"/>
      <c r="F162" s="196"/>
      <c r="G162" s="196"/>
      <c r="H162" s="196"/>
      <c r="I162" s="196"/>
      <c r="J162" s="196"/>
      <c r="K162" s="160"/>
    </row>
    <row r="163" spans="2:11" ht="13.8">
      <c r="B163" s="195"/>
      <c r="C163" s="196"/>
      <c r="D163" s="196"/>
      <c r="E163" s="196"/>
      <c r="F163" s="196"/>
      <c r="G163" s="196"/>
      <c r="H163" s="196"/>
      <c r="I163" s="196"/>
      <c r="J163" s="196"/>
      <c r="K163" s="160"/>
    </row>
    <row r="164" spans="2:11" ht="13.8">
      <c r="B164" s="195"/>
      <c r="C164" s="196"/>
      <c r="D164" s="196"/>
      <c r="E164" s="196"/>
      <c r="F164" s="196"/>
      <c r="G164" s="196"/>
      <c r="H164" s="196"/>
      <c r="I164" s="196"/>
      <c r="J164" s="196"/>
      <c r="K164" s="160"/>
    </row>
    <row r="165" spans="2:11" ht="13.8">
      <c r="B165" s="195"/>
      <c r="C165" s="196"/>
      <c r="D165" s="196"/>
      <c r="E165" s="196"/>
      <c r="F165" s="196"/>
      <c r="G165" s="196"/>
      <c r="H165" s="196"/>
      <c r="I165" s="196"/>
      <c r="J165" s="196"/>
      <c r="K165" s="160"/>
    </row>
    <row r="166" spans="2:11" ht="13.8">
      <c r="B166" s="195"/>
      <c r="C166" s="196"/>
      <c r="D166" s="196"/>
      <c r="E166" s="196"/>
      <c r="F166" s="196"/>
      <c r="G166" s="196"/>
      <c r="H166" s="196"/>
      <c r="I166" s="196"/>
      <c r="J166" s="196"/>
      <c r="K166" s="160"/>
    </row>
    <row r="167" spans="2:11" ht="13.8">
      <c r="B167" s="195"/>
      <c r="C167" s="196"/>
      <c r="D167" s="196"/>
      <c r="E167" s="196"/>
      <c r="F167" s="196"/>
      <c r="G167" s="196"/>
      <c r="H167" s="196"/>
      <c r="I167" s="196"/>
      <c r="J167" s="196"/>
      <c r="K167" s="160"/>
    </row>
    <row r="168" spans="2:11" ht="13.8">
      <c r="B168" s="195"/>
      <c r="C168" s="196"/>
      <c r="D168" s="196"/>
      <c r="E168" s="196"/>
      <c r="F168" s="196"/>
      <c r="G168" s="196"/>
      <c r="H168" s="196"/>
      <c r="I168" s="196"/>
      <c r="J168" s="196"/>
      <c r="K168" s="160"/>
    </row>
    <row r="169" spans="2:11" ht="13.8">
      <c r="B169" s="195"/>
      <c r="C169" s="196"/>
      <c r="D169" s="196"/>
      <c r="E169" s="196"/>
      <c r="F169" s="196"/>
      <c r="G169" s="196"/>
      <c r="H169" s="196"/>
      <c r="I169" s="196"/>
      <c r="J169" s="196"/>
      <c r="K169" s="160"/>
    </row>
    <row r="170" spans="2:11" ht="13.8">
      <c r="B170" s="195"/>
      <c r="C170" s="196"/>
      <c r="D170" s="196"/>
      <c r="E170" s="196"/>
      <c r="F170" s="196"/>
      <c r="G170" s="196"/>
      <c r="H170" s="196"/>
      <c r="I170" s="196"/>
      <c r="J170" s="196"/>
      <c r="K170" s="160"/>
    </row>
    <row r="171" spans="2:11" ht="13.8">
      <c r="B171" s="195"/>
      <c r="C171" s="196"/>
      <c r="D171" s="196"/>
      <c r="E171" s="196"/>
      <c r="F171" s="196"/>
      <c r="G171" s="196"/>
      <c r="H171" s="196"/>
      <c r="I171" s="196"/>
      <c r="J171" s="196"/>
      <c r="K171" s="160"/>
    </row>
    <row r="172" spans="2:11" ht="13.8">
      <c r="B172" s="195"/>
      <c r="C172" s="196"/>
      <c r="D172" s="196"/>
      <c r="E172" s="196"/>
      <c r="F172" s="196"/>
      <c r="G172" s="196"/>
      <c r="H172" s="196"/>
      <c r="I172" s="196"/>
      <c r="J172" s="196"/>
      <c r="K172" s="160"/>
    </row>
    <row r="173" spans="2:11" ht="13.8">
      <c r="B173" s="195"/>
      <c r="C173" s="196"/>
      <c r="D173" s="196"/>
      <c r="E173" s="196"/>
      <c r="F173" s="196"/>
      <c r="G173" s="196"/>
      <c r="H173" s="196"/>
      <c r="I173" s="196"/>
      <c r="J173" s="196"/>
      <c r="K173" s="160"/>
    </row>
    <row r="174" spans="2:11" ht="13.8">
      <c r="B174" s="195"/>
      <c r="C174" s="196"/>
      <c r="D174" s="196"/>
      <c r="E174" s="196"/>
      <c r="F174" s="196"/>
      <c r="G174" s="196"/>
      <c r="H174" s="196"/>
      <c r="I174" s="196"/>
      <c r="J174" s="196"/>
      <c r="K174" s="160"/>
    </row>
    <row r="175" spans="2:11" ht="13.8">
      <c r="B175" s="195"/>
      <c r="C175" s="196"/>
      <c r="D175" s="196"/>
      <c r="E175" s="196"/>
      <c r="F175" s="196"/>
      <c r="G175" s="196"/>
      <c r="H175" s="196"/>
      <c r="I175" s="196"/>
      <c r="J175" s="196"/>
      <c r="K175" s="160"/>
    </row>
    <row r="176" spans="2:11" ht="13.8">
      <c r="B176" s="195"/>
      <c r="C176" s="196"/>
      <c r="D176" s="196"/>
      <c r="E176" s="196"/>
      <c r="F176" s="196"/>
      <c r="G176" s="196"/>
      <c r="H176" s="196"/>
      <c r="I176" s="196"/>
      <c r="J176" s="196"/>
      <c r="K176" s="160"/>
    </row>
    <row r="177" spans="2:256" ht="13.8">
      <c r="B177" s="195"/>
      <c r="C177" s="196"/>
      <c r="D177" s="196"/>
      <c r="E177" s="196"/>
      <c r="F177" s="196"/>
      <c r="G177" s="196"/>
      <c r="H177" s="196"/>
      <c r="I177" s="196"/>
      <c r="J177" s="196"/>
      <c r="K177" s="160"/>
    </row>
    <row r="178" spans="2:256" ht="13.8">
      <c r="B178" s="195"/>
      <c r="C178" s="196"/>
      <c r="D178" s="196"/>
      <c r="E178" s="196"/>
      <c r="F178" s="196"/>
      <c r="G178" s="196"/>
      <c r="H178" s="196"/>
      <c r="I178" s="196"/>
      <c r="J178" s="196"/>
      <c r="K178" s="160"/>
    </row>
    <row r="179" spans="2:256" ht="13.8">
      <c r="B179" s="195"/>
      <c r="C179" s="196"/>
      <c r="D179" s="196"/>
      <c r="E179" s="196"/>
      <c r="F179" s="196"/>
      <c r="G179" s="196"/>
      <c r="H179" s="196"/>
      <c r="I179" s="196"/>
      <c r="J179" s="196"/>
      <c r="K179" s="160"/>
    </row>
    <row r="180" spans="2:256" ht="13.8">
      <c r="B180" s="195"/>
      <c r="C180" s="196"/>
      <c r="D180" s="196"/>
      <c r="E180" s="196"/>
      <c r="F180" s="196"/>
      <c r="G180" s="196"/>
      <c r="H180" s="196"/>
      <c r="I180" s="196"/>
      <c r="J180" s="196"/>
      <c r="K180" s="160"/>
    </row>
    <row r="181" spans="2:256" ht="13.8">
      <c r="B181" s="195"/>
      <c r="C181" s="196"/>
      <c r="D181" s="196"/>
      <c r="E181" s="196"/>
      <c r="F181" s="196"/>
      <c r="G181" s="196"/>
      <c r="H181" s="196"/>
      <c r="I181" s="196"/>
      <c r="J181" s="196"/>
      <c r="K181" s="160"/>
    </row>
    <row r="182" spans="2:256" ht="13.8">
      <c r="B182" s="195"/>
      <c r="C182" s="196"/>
      <c r="D182" s="196"/>
      <c r="E182" s="196"/>
      <c r="F182" s="196"/>
      <c r="G182" s="196"/>
      <c r="H182" s="196"/>
      <c r="I182" s="196"/>
      <c r="J182" s="196"/>
      <c r="K182" s="160"/>
    </row>
    <row r="183" spans="2:256" ht="13.8">
      <c r="B183" s="195"/>
      <c r="C183" s="196"/>
      <c r="D183" s="196"/>
      <c r="E183" s="196"/>
      <c r="F183" s="196"/>
      <c r="G183" s="196"/>
      <c r="H183" s="196"/>
      <c r="I183" s="196"/>
      <c r="J183" s="196"/>
      <c r="K183" s="160"/>
    </row>
    <row r="184" spans="2:256" ht="13.8">
      <c r="B184" s="195"/>
      <c r="C184" s="196"/>
      <c r="D184" s="196"/>
      <c r="E184" s="196"/>
      <c r="F184" s="196"/>
      <c r="G184" s="196"/>
      <c r="H184" s="196"/>
      <c r="I184" s="196"/>
      <c r="J184" s="196"/>
      <c r="K184" s="160"/>
    </row>
    <row r="185" spans="2:256" ht="13.8">
      <c r="B185" s="195"/>
      <c r="C185" s="196"/>
      <c r="D185" s="196"/>
      <c r="E185" s="196"/>
      <c r="F185" s="196"/>
      <c r="G185" s="196"/>
      <c r="H185" s="196"/>
      <c r="I185" s="196"/>
      <c r="J185" s="196"/>
      <c r="K185" s="160"/>
    </row>
    <row r="186" spans="2:256" ht="13.8">
      <c r="B186" s="195"/>
      <c r="C186" s="196"/>
      <c r="D186" s="196"/>
      <c r="E186" s="196"/>
      <c r="F186" s="196"/>
      <c r="G186" s="196"/>
      <c r="H186" s="196"/>
      <c r="I186" s="196"/>
      <c r="J186" s="196"/>
      <c r="K186" s="160"/>
    </row>
    <row r="187" spans="2:256" ht="13.8">
      <c r="B187" s="195"/>
      <c r="C187" s="196"/>
      <c r="D187" s="196"/>
      <c r="E187" s="196"/>
      <c r="F187" s="196"/>
      <c r="G187" s="196"/>
      <c r="H187" s="196"/>
      <c r="I187" s="196"/>
      <c r="J187" s="196"/>
      <c r="K187" s="160"/>
    </row>
    <row r="188" spans="2:256">
      <c r="B188" s="2"/>
      <c r="C188" s="2"/>
      <c r="D188" s="2"/>
      <c r="E188" s="2"/>
      <c r="F188" s="3"/>
      <c r="G188" s="3"/>
      <c r="H188" s="3"/>
      <c r="I188" s="4"/>
      <c r="J188" s="4"/>
      <c r="K188" s="5"/>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row>
    <row r="191" spans="2:256">
      <c r="E191" s="155"/>
      <c r="H191" s="48"/>
      <c r="J191" s="156"/>
      <c r="K191" s="2"/>
      <c r="L191" s="11"/>
    </row>
    <row r="192" spans="2:256">
      <c r="E192" s="155"/>
      <c r="H192" s="48"/>
      <c r="J192" s="156"/>
      <c r="K192" s="2"/>
      <c r="L192" s="11"/>
    </row>
    <row r="193" spans="5:12">
      <c r="E193" s="155"/>
      <c r="H193" s="48"/>
      <c r="J193" s="156"/>
      <c r="K193" s="2"/>
      <c r="L193" s="11"/>
    </row>
    <row r="194" spans="5:12">
      <c r="E194" s="155"/>
      <c r="H194" s="48"/>
      <c r="J194" s="156"/>
      <c r="K194" s="2"/>
      <c r="L194" s="11"/>
    </row>
    <row r="195" spans="5:12">
      <c r="E195" s="155"/>
      <c r="H195" s="48"/>
      <c r="J195" s="156"/>
      <c r="K195" s="2"/>
      <c r="L195" s="11"/>
    </row>
    <row r="196" spans="5:12">
      <c r="E196" s="155"/>
      <c r="H196" s="48"/>
      <c r="J196" s="156"/>
      <c r="K196" s="2"/>
      <c r="L196" s="11"/>
    </row>
    <row r="197" spans="5:12">
      <c r="E197" s="155"/>
      <c r="H197" s="48"/>
      <c r="J197" s="156"/>
      <c r="K197" s="2"/>
      <c r="L197" s="11"/>
    </row>
    <row r="198" spans="5:12">
      <c r="E198" s="155"/>
      <c r="H198" s="48"/>
      <c r="J198" s="156"/>
      <c r="K198" s="2"/>
      <c r="L198" s="11"/>
    </row>
  </sheetData>
  <mergeCells count="21">
    <mergeCell ref="I82:J82"/>
    <mergeCell ref="I83:J83"/>
    <mergeCell ref="I84:J84"/>
    <mergeCell ref="C6:H6"/>
    <mergeCell ref="B72:H72"/>
    <mergeCell ref="I72:K72"/>
    <mergeCell ref="I91:J91"/>
    <mergeCell ref="I92:J92"/>
    <mergeCell ref="I93:J93"/>
    <mergeCell ref="I85:J85"/>
    <mergeCell ref="I86:J86"/>
    <mergeCell ref="I88:J88"/>
    <mergeCell ref="I89:J89"/>
    <mergeCell ref="I90:J90"/>
    <mergeCell ref="I104:J104"/>
    <mergeCell ref="I105:J105"/>
    <mergeCell ref="I96:J96"/>
    <mergeCell ref="I98:J98"/>
    <mergeCell ref="I99:J99"/>
    <mergeCell ref="I101:J101"/>
    <mergeCell ref="I102:J102"/>
  </mergeCells>
  <pageMargins left="0.70866141732283472" right="0.70866141732283472" top="0.74803149606299213" bottom="0.74803149606299213" header="0.31496062992125984" footer="0.31496062992125984"/>
  <pageSetup paperSize="9" scale="49" orientation="landscape" horizontalDpi="300" verticalDpi="300" r:id="rId1"/>
  <rowBreaks count="3" manualBreakCount="3">
    <brk id="71" max="16383" man="1"/>
    <brk id="107" max="16383" man="1"/>
    <brk id="18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ΙΣΟΛΟΓΙΣΜΟΣ 2017</vt:lpstr>
      <vt:lpstr>'ΙΣΟΛΟΓΙΣΜΟΣ 2017'!Print_Area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 Decisions</dc:creator>
  <dc:description>Powered by Crystal</dc:description>
  <cp:lastModifiedBy>akaouki</cp:lastModifiedBy>
  <cp:lastPrinted>2018-11-22T11:05:15Z</cp:lastPrinted>
  <dcterms:created xsi:type="dcterms:W3CDTF">2018-11-07T13:45:49Z</dcterms:created>
  <dcterms:modified xsi:type="dcterms:W3CDTF">2018-11-23T12:28:50Z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01C2D35AF44DC8546069FCCFAB82437E8AE85364339A3FD7B8457322ABA5F93C1946319DEC9FEB372CA6F18F9A86D7A760E9433A14A31CA44E93C3CB76290C22F08862345014DF2CAA86CCA7EE6CB5E3DF352800A2D4FBBDB5E6ABD6AB5EAB5FF47D98B319B86EC9C5777550DB4B79CEAB2BE3B69235938CF64CF5B12DB136B</vt:lpwstr>
  </property>
  <property fmtid="{D5CDD505-2E9C-101B-9397-08002B2CF9AE}" pid="3" name="Business Objects Context Information1">
    <vt:lpwstr>AFFEEDD10184B589682B52480D7D8C2E79E6CB08A023B94D90F6CF0264DA19DF0B9242B9A7AD48B10665F83591170027413C9395EB0D86E6AA48FA6381A50A563F5937D1C184D971A6E2B3B5F63329E2C18B34585ED3299E55717354C0450D9768743EEA99EF3C1375B1116D9654D0A7612542753719ED317F3DEE4659CA8BB</vt:lpwstr>
  </property>
  <property fmtid="{D5CDD505-2E9C-101B-9397-08002B2CF9AE}" pid="4" name="Business Objects Context Information2">
    <vt:lpwstr>D373596D59344F2C67B0C799C152989E8D763AC47B419E99BFDD1232274C9927C70B27D8E5FE742A26972D9655B9642308CA3BD52F1B572504A1DB833280BEF8C72A6A6749608BA21817C5F844B900E4FF5569C343BA231F33F8D04BFF97CE460F73B53965BEBE81C6B29577AF3B8118DCFA10A33892450AF8A0E14467E5440</vt:lpwstr>
  </property>
  <property fmtid="{D5CDD505-2E9C-101B-9397-08002B2CF9AE}" pid="5" name="Business Objects Context Information3">
    <vt:lpwstr>FD3DA18F505B0FBD40754A0CC66384CA02A9CBDA643589AB636ED0868CEB68F6056FBBCB339AD16518CA3340228424F6BE2C1E89C6833A6E828C28745132D1FF1870DADC2D228E3B611C1B6F7B8198269056E2E28F9E0DA091BF4C09362B1CC2CEEB308D204D318A5A31290BB839AA9CE13C78E1ECF63170C10126E1663B13B</vt:lpwstr>
  </property>
  <property fmtid="{D5CDD505-2E9C-101B-9397-08002B2CF9AE}" pid="6" name="Business Objects Context Information4">
    <vt:lpwstr>0FAF957C51A5EA501660149E4628B2EC983A734183B0B903DD9639CA5DFB8BD81EC4F2A757E0A97764CC85A9BF91A68BD8BAEBEAD1D08F50F15168C2BE6F195321DAFA9AE6DD66A099119080BF535A5935CA3CDE410208A346D2FDE893951336974FB4956B33EC5BDBB32440177826DA452D89706F36E3B0E0EFF72ADD663E1</vt:lpwstr>
  </property>
  <property fmtid="{D5CDD505-2E9C-101B-9397-08002B2CF9AE}" pid="7" name="Business Objects Context Information5">
    <vt:lpwstr>AD55A59B0EBE906CCE76A9409587A0BBC8DD4A5C9ADE557BC735ADAB2F32867AC61ACC0A1468198FD4369809AF927A3EE78F3D3B333C33B12A3F5666ABB2523662D8137076C5BA13AAD3860838377FB84DD45EBC8BBBF3FBB974C44B4F48B9206089F2A45FE4B51670B3967CBAC3EFB122E671133C1AA1FA680D3E7DA27CE6A</vt:lpwstr>
  </property>
  <property fmtid="{D5CDD505-2E9C-101B-9397-08002B2CF9AE}" pid="8" name="Business Objects Context Information6">
    <vt:lpwstr>F19F493435DC052A2A5D5515902E72AF067FCE7E0AE5C547BBBD6F6D59EADB6F031F7A83</vt:lpwstr>
  </property>
</Properties>
</file>